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JPE\2022 JPE\VOD-SP\JPE-VOD-SP-111-22 Dobava opreme za obnovo NTK po sklopih\objava\"/>
    </mc:Choice>
  </mc:AlternateContent>
  <bookViews>
    <workbookView xWindow="0" yWindow="0" windowWidth="28800" windowHeight="14100"/>
  </bookViews>
  <sheets>
    <sheet name="REKAPITULACIJA" sheetId="14" r:id="rId1"/>
    <sheet name="Sklop 1" sheetId="1" r:id="rId2"/>
    <sheet name="Sklop 3" sheetId="9" r:id="rId3"/>
    <sheet name="Sklop 4" sheetId="10" r:id="rId4"/>
    <sheet name="Sklop 5" sheetId="11" r:id="rId5"/>
    <sheet name="Sklop 6" sheetId="12" r:id="rId6"/>
    <sheet name="Sklop 7" sheetId="13" r:id="rId7"/>
  </sheets>
  <definedNames>
    <definedName name="OLE_LINK5" localSheetId="0">REKAPITULACIJA!$A$7</definedName>
    <definedName name="_xlnm.Print_Titles" localSheetId="1">'Sklop 1'!$2:$2</definedName>
    <definedName name="_xlnm.Print_Titles" localSheetId="2">'Sklop 3'!$2:$2</definedName>
    <definedName name="_xlnm.Print_Titles" localSheetId="3">'Sklop 4'!$2:$2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2" l="1"/>
  <c r="C16" i="14" l="1"/>
  <c r="C15" i="14"/>
  <c r="H12" i="13"/>
  <c r="H9" i="13"/>
  <c r="H6" i="13"/>
  <c r="H3" i="13"/>
  <c r="H3" i="12"/>
  <c r="H12" i="11"/>
  <c r="C14" i="14" s="1"/>
  <c r="H9" i="11"/>
  <c r="H6" i="11"/>
  <c r="H3" i="11"/>
  <c r="C13" i="14"/>
  <c r="H15" i="10"/>
  <c r="H12" i="10"/>
  <c r="H9" i="10"/>
  <c r="H6" i="10"/>
  <c r="H3" i="10"/>
  <c r="H12" i="9"/>
  <c r="H9" i="9"/>
  <c r="H6" i="9"/>
  <c r="H15" i="9" s="1"/>
  <c r="C12" i="14" s="1"/>
  <c r="H3" i="9"/>
  <c r="H31" i="1"/>
  <c r="H27" i="1"/>
  <c r="H23" i="1"/>
  <c r="H19" i="1"/>
  <c r="H15" i="1"/>
  <c r="H11" i="1"/>
  <c r="H7" i="1"/>
  <c r="H3" i="1" l="1"/>
  <c r="H35" i="1" s="1"/>
  <c r="C11" i="14" s="1"/>
</calcChain>
</file>

<file path=xl/sharedStrings.xml><?xml version="1.0" encoding="utf-8"?>
<sst xmlns="http://schemas.openxmlformats.org/spreadsheetml/2006/main" count="208" uniqueCount="118">
  <si>
    <t>Opis</t>
  </si>
  <si>
    <t>5.</t>
  </si>
  <si>
    <r>
      <t xml:space="preserve">Stikalo minimalnega pretoka + merilnik tlačne razlike na obstoječi merilni zaslonki za varovalo min pretoka  kotlovske vode na dovodu
</t>
    </r>
    <r>
      <rPr>
        <sz val="10"/>
        <rFont val="Times New Roman"/>
        <family val="1"/>
        <charset val="238"/>
      </rPr>
      <t>Stikalo min pretoka:</t>
    </r>
    <r>
      <rPr>
        <b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vhod</t>
    </r>
    <r>
      <rPr>
        <b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od 4-20mA, izhod 2x digitalni signal, napajanje 24VDC, skladen za vgradnjo po SIST EN 12952-7, SIL2 certifikat. 
Merilnik tlačne razlike: 0-350 mbara, izhod 4-20mA, napajanje 24VDC, kompletno ventilsko grupo, nosilcem, vsem pripadajočim montažnim in tesnilnim materialom za priklop na obstoječo merilno zaslonko. Komplet za montažo merilnega pretvornika sestavlja: (zaporni ventil G1/2", PN 250 bara, T 400 ºC) -2x, (izpustni ventil G1/2",  PN 250 bara, T 400 ºC )-2x, (matica G1/2" z varilnim nastavkom fi 12mm)-6x, (impulzna cev fi 12/2mm)-cca</t>
    </r>
    <r>
      <rPr>
        <sz val="10"/>
        <color theme="9" tint="-0.249977111117893"/>
        <rFont val="Times New Roman"/>
        <family val="1"/>
        <charset val="238"/>
      </rPr>
      <t xml:space="preserve"> 30m. </t>
    </r>
    <r>
      <rPr>
        <sz val="10"/>
        <rFont val="Times New Roman"/>
        <family val="1"/>
        <charset val="238"/>
      </rPr>
      <t xml:space="preserve">Maksimalni tlak vode 25 bar, skladen za vgradnjo po SIST EN 12952-7, SIL3 certifikat. </t>
    </r>
    <r>
      <rPr>
        <sz val="10"/>
        <color theme="9" tint="-0.249977111117893"/>
        <rFont val="Times New Roman"/>
        <family val="1"/>
        <charset val="238"/>
      </rPr>
      <t>NP 20 barov(g)</t>
    </r>
    <r>
      <rPr>
        <sz val="10"/>
        <rFont val="Times New Roman"/>
        <family val="1"/>
        <charset val="238"/>
      </rPr>
      <t>. Izdela se nov procesni priključek.</t>
    </r>
  </si>
  <si>
    <r>
      <t xml:space="preserve">Ustreza: ROSEMOUNT:                                                                                     </t>
    </r>
    <r>
      <rPr>
        <sz val="10"/>
        <color theme="9" tint="-0.249977111117893"/>
        <rFont val="Times New Roman"/>
        <family val="1"/>
        <charset val="238"/>
      </rPr>
      <t>3051S2CD2A2A12A1BDA2B1L4M5Q4QT+ bariera 255621    0304RT32F11VCDFL4</t>
    </r>
  </si>
  <si>
    <t>Poz.: 1905LAB61CF301, 1905LAB63CF301, 1905LAB71CF301, 1905LAB73CF301</t>
  </si>
  <si>
    <t>kpl</t>
  </si>
  <si>
    <t>1.</t>
  </si>
  <si>
    <t xml:space="preserve"> Ustreza: ROSEMOUNT-3051S2TG3A2G11A1BB4D1M5Q4</t>
  </si>
  <si>
    <t>Poz.: 1905LAB61CP001, 1905LAB63CP001, 1905LAB71CP001, 1905LAB73CP001, 1901LAB10CP001, 1902LAB20CP001.</t>
  </si>
  <si>
    <t>2.</t>
  </si>
  <si>
    <t>Ustreza: ROSEMOUNT-3051S2CG1A2F12A1BB1D1D2L4M5Q4</t>
  </si>
  <si>
    <t>Poz.: 1905HAA10CP001, 1905HAA20CP001</t>
  </si>
  <si>
    <t>3.</t>
  </si>
  <si>
    <t>Ustreza: ROSEMOUNT-3051S2CD0A2F12A1BB1D1D2L4M5Q4</t>
  </si>
  <si>
    <t>Poz.: 1905HNA10CP001, 1905HNA20CP001</t>
  </si>
  <si>
    <t>4.</t>
  </si>
  <si>
    <t xml:space="preserve"> </t>
  </si>
  <si>
    <t>7.</t>
  </si>
  <si>
    <t>8.</t>
  </si>
  <si>
    <t>11.</t>
  </si>
  <si>
    <t>Ustreza: ROSEMOUNT-3051S2CD2A2F12A1BB1D1D2L4M5Q4</t>
  </si>
  <si>
    <t>Poz.: 1905HLA10CP001, 1905HLA20CP001</t>
  </si>
  <si>
    <t>12.</t>
  </si>
  <si>
    <t>Poz.: 1904NDA10CF001</t>
  </si>
  <si>
    <t>13.</t>
  </si>
  <si>
    <t>Poz.: 1905LAB61CF001, 1905LAB63CF001, 1905LAB71CF001, 1905LAB73CF001</t>
  </si>
  <si>
    <t>14.</t>
  </si>
  <si>
    <t>kos</t>
  </si>
  <si>
    <t>16.</t>
  </si>
  <si>
    <t>Poz.: 1901LCN01CL001</t>
  </si>
  <si>
    <t>Ustreza: ROSEMOUNT: 3051S2CD3A2A12A1BD1L4M5Q4   + 0304RT32F11VCDFL4</t>
  </si>
  <si>
    <t>Ustreza: ROSEMOUNT: 3051S2CD2A2A12A1BD1L4M5Q4   + 0304RT32F11VCDFL4</t>
  </si>
  <si>
    <t>A2</t>
  </si>
  <si>
    <t>A3</t>
  </si>
  <si>
    <t>Ustreza: ARI STEVI Pro, Fig. 23.471, material EN-JS 1049, DN 80 PN 25, kvs 40m3/h, (parabolni stožec), pretok pare do 3 t/h, s pogonom AUMA, NORM, tip SAR 07.2 , Priključna shema pogona : TPA 00R1AA-OC1-000</t>
  </si>
  <si>
    <t>Ustreza: ARI STEVI Smart, Fig. 34.426, material 1.0619+N, DN 300, PN 25, kvs 630 m3/h, V port stožec, pretok do 417 t/h oz. 475 m3/h, s pogonom AUMA,  NORM, tip SAR 07.6 z LE 25.1,   Priključna shema pogona : TPA 00R1AA-OC1-000</t>
  </si>
  <si>
    <t xml:space="preserve">Ustreza: ARI STEVI Pro, Fig. 34.462, material 1.0619+N, DN 250 PN 25, kvs 630 m3/h, parabolni stožec, pretok do 417 t/h oz. 475 m3/h, s pogonom AUMA,  NORM, tip SAR 10.2 , Priključna shema pogona : TPA 00R1AA-OC1-000 </t>
  </si>
  <si>
    <t>4a.</t>
  </si>
  <si>
    <t>Ustreza: pogon AUMA,  NORM, tip SAR 14.6-F14
n: 16  1/min
Priključna shema: TPA 00R1AA-OC1-000
Z reduktorjem:
AUMA GF 125.3  RL
I=52:1</t>
  </si>
  <si>
    <t>4b.</t>
  </si>
  <si>
    <t>Ustreza: pogon AUMA,  NORM, tip SAR 14.6-F14
n:16  1/min
Priključna shema: TPA 00R1AA-OC1-000
Z reduktorjem:
AUMA GF 125.3  LR
I=52:1</t>
  </si>
  <si>
    <t>5a.</t>
  </si>
  <si>
    <t>Zamenjava pogona lopute dimnih plinov, elektromotorni pogon za On/Off  krmiljenje. Napetost 400V, 50Hz, temp. d.p. 300°C, dve končni stikali, dve stikali navora, vključno z izvedbo ustreznih predelav za vgradnjo novega pogona. Komplet z vsem pripadajočim montažnim, tesnilnim in elektro materialom. Parametri novega pogona morajo ustrezati parametrom obstoječega.
Poz.: 1905HNA10AA001</t>
  </si>
  <si>
    <t>Ustreza: pogon AUMA,  NORM, tip SA 10.2-F10
n: 16  1/min
Priključna shema: TPA 00R1AA-101-000
Z reduktorjem:
AUMA GF 80.3  LL
i=53:1</t>
  </si>
  <si>
    <t>5b.</t>
  </si>
  <si>
    <t>Zamenjava pogona lopute dimnih plinov, elektromotorni pogon za On/Off  krmiljenje. Napetost 400V, 50Hz, temp. d.p. 300°C, dve končni stikali, dve stikali navora, vključno z izvedbo ustreznih predelav za vgradnjo novega pogona. Komplet z vsem pripadajočim montažnim, tesnilnim in elektro materialom. Parametri novega pogona morajo ustrezati parametrom obstoječega.
Poz.: 1905HNA20AA001.</t>
  </si>
  <si>
    <t>Ustreza: pogon AUMA,  NORM, tip SA 10.2-F10
n:16  1/min
Priključna shema: TPA 00R1AA-101-000
Z reduktorjem:
AUMA GF 80.3  RL
i=53:1</t>
  </si>
  <si>
    <t>6.a</t>
  </si>
  <si>
    <t>Ustreza: SAMSON Tip 41-73, bellows actuator 2413 (pogon s kovinskim  mehom).</t>
  </si>
  <si>
    <t>6.b</t>
  </si>
  <si>
    <t>Ustreza: SAMSON Tip 41-73, diaphragm actuator 2413 (pogon z EPDM membrano).</t>
  </si>
  <si>
    <t>Ustreza: Zwick Armaturen F1, trojno uležajenje, material ohišja/diska: 1.0619, material sedeža: 1.4571, material laminacije:1.4571/grafit, pogon AUMA, NORM, tip SA 07.6, GS100.3(208:1),  Priključna shema pogona: TPA 00R1AA-101-000</t>
  </si>
  <si>
    <t>Ustreza: ARI STEVI Fig. 23.460, material EN-JS 1049, DN 100 PN 25 s pogonom AUMA, NORM, tip  SA 07.2 , Priključna shema: TPA 00R1AA-101-000</t>
  </si>
  <si>
    <t>Ustreza: SAMSON tip 41-73, DN 50, PM 16, Kvs 32 m3/h, L = 230 mm, regulacijsko območje 2 do 5 bar, membrana 190 mm, 80 cm2, material FKM</t>
  </si>
  <si>
    <t>Ustreza: Armature Muta, NP25/40, tip AV 811</t>
  </si>
  <si>
    <t>A4</t>
  </si>
  <si>
    <t>Zamenjava pogona regulacijske lopute zgorevalnega zraka, napetost 400V, 50Hz, tlak zapiranja lopute 0.5 bar,  dve končni stikali, pozicioner 4-20mA, dve stikali navora, komplet z vsem pripadajočim montažnim, tesnilnim in elektro materialom. vključno z izvedbo ustreznih predelav za vgradnjo novega pogona. Parametri novega pogona morajo ustrezati parametrom obstoječega.
Poz.:1905HLA20AA001</t>
  </si>
  <si>
    <t>REKAPITULACIJA</t>
  </si>
  <si>
    <t>SKLOPI</t>
  </si>
  <si>
    <t>1. SKLOP</t>
  </si>
  <si>
    <t>3. SKLOP</t>
  </si>
  <si>
    <t>V/Na __________________, dne ____________</t>
  </si>
  <si>
    <t>_________________________</t>
  </si>
  <si>
    <t>Žig ponudnika:</t>
  </si>
  <si>
    <t>(naziv ponudnika)</t>
  </si>
  <si>
    <t>(ime in priimek ter  podpis odgovorne osebe)</t>
  </si>
  <si>
    <t>4. SKLOP</t>
  </si>
  <si>
    <t>5. SKLOP</t>
  </si>
  <si>
    <t>6. SKLOP</t>
  </si>
  <si>
    <t>7. SKLOP</t>
  </si>
  <si>
    <t>Dobava opreme za obnovo NTK po sklopih</t>
  </si>
  <si>
    <t xml:space="preserve">ŠT. JAVNEGA NAROČILA: JPE-VOD-SP-111/22 </t>
  </si>
  <si>
    <t>1. sklop: Tlačni pretvorniki proizvajalca Fischer Rosemount</t>
  </si>
  <si>
    <t>3. sklop: Pogoni armatur proizvajalca Auma</t>
  </si>
  <si>
    <t>4. sklop: Regulacijske armature proizvajalca Ari</t>
  </si>
  <si>
    <t>5. sklop: Regulacijske armature proizvajalca Samson</t>
  </si>
  <si>
    <t>6. sklop: Zaporna armatura proizvajalca Zwick</t>
  </si>
  <si>
    <t>7. sklop: Zaporne armature proizvajalca Armature Muta</t>
  </si>
  <si>
    <t>Tlačni pretvorniki proizvajalca Fischer Rosemount</t>
  </si>
  <si>
    <t>Pogoni armatur proizvajalca Auma</t>
  </si>
  <si>
    <t>Regulacijske armature proizvajalca Ari</t>
  </si>
  <si>
    <t>Regulacijske armature proizvajalca Samson</t>
  </si>
  <si>
    <t>Zaporna armatura proizvajalca Zwick</t>
  </si>
  <si>
    <t>Zaporne armature proizvajalca Armature Muta</t>
  </si>
  <si>
    <t>PONUBDENA VREDNOST
EUR brez DDV</t>
  </si>
  <si>
    <t>enota mere</t>
  </si>
  <si>
    <t>Cena na EM 
v EUR brez DDV</t>
  </si>
  <si>
    <t>Skupna vrednost 
v EUR brez DDV</t>
  </si>
  <si>
    <t>Poz.</t>
  </si>
  <si>
    <t>kol.</t>
  </si>
  <si>
    <t>SKUPNA PONUDBENA VREDNOST ZA 1. SKLOP (v EUR brez DDV):</t>
  </si>
  <si>
    <t>SKUPNA PONUDBENA VREDNOST ZA 3. SKLOP (v EUR brez DDV):</t>
  </si>
  <si>
    <t>SKUPNA PONUDBENA VREDNOST ZA 4. SKLOP (v EUR brez DDV):</t>
  </si>
  <si>
    <t>SKUPNA PONUDBENA VREDNOST ZA 5. SKLOP (v EUR brez DDV):</t>
  </si>
  <si>
    <t>SKUPNA PONUDBENA VREDNOST ZA 6. SKLOP (v EUR brez DDV):</t>
  </si>
  <si>
    <t>SKUPNA PONUDBENA VREDNOST ZA 7. SKLOP (v EUR brez DDV):</t>
  </si>
  <si>
    <r>
      <rPr>
        <b/>
        <sz val="10"/>
        <color theme="1"/>
        <rFont val="Times New Roman"/>
        <family val="1"/>
        <charset val="238"/>
      </rPr>
      <t>Merilnik tlaka kotlovske vode</t>
    </r>
    <r>
      <rPr>
        <sz val="10"/>
        <color theme="1"/>
        <rFont val="Times New Roman"/>
        <family val="1"/>
        <charset val="238"/>
      </rPr>
      <t>, merilno območje 0 - 25 barov(g), izhod 4-20mA, napajanje 24VDC, z vsem pripadajočim montažnim in tesnilnim materialom.
Komplet za montažo merilnega pretvornika sestavlja: zaporni ventil  PN 320 bara, T 400 ºC za uvarjenje na cevovod,  manometreski ventil  PN 400 bara, T 230 ºC z navojem G1/2"MD x  G1/2"ML in izpustnim ventilčkom,  matica G1/2" dvovijačnik L/D navoj,  matica G1/2" z varilnim nastavkom fi 12mm, impulzna cev fi 12/2mm-cca 10m. NP 20 barov(g). Izdela se nov procesni priključek.</t>
    </r>
  </si>
  <si>
    <r>
      <rPr>
        <b/>
        <sz val="10"/>
        <color theme="1"/>
        <rFont val="Times New Roman"/>
        <family val="1"/>
        <charset val="238"/>
      </rPr>
      <t>Merilnik tlaka v kurišču</t>
    </r>
    <r>
      <rPr>
        <sz val="10"/>
        <color theme="1"/>
        <rFont val="Times New Roman"/>
        <family val="1"/>
        <charset val="238"/>
      </rPr>
      <t xml:space="preserve">, merilno območje 0 - 25 mbar(g), izhod 4-20mA, napajanje 24VDC, z vsem pripadajočim montažnim in tesnilnim materialom.
Komplet za montažo merilnega pretvornika sestavlja: čistilni komad, zaporni ventil G1/2" PN 250 bara  T 400 ºC,  manometreski ventil  PN 400 bara T 230 ºC z navojem G1/2"MD x  G1/2"ML in izpustnim ventilčkom,  matica G1/2" z varilnim nastavkom fi 12mm, impulzna cev fi 12/2mm po izmeri-10m). Izdela se nov priključek. </t>
    </r>
  </si>
  <si>
    <r>
      <rPr>
        <b/>
        <sz val="10"/>
        <color theme="1"/>
        <rFont val="Times New Roman"/>
        <family val="1"/>
        <charset val="238"/>
      </rPr>
      <t>Merilnik tlaka dimnih plinov</t>
    </r>
    <r>
      <rPr>
        <sz val="10"/>
        <color theme="1"/>
        <rFont val="Times New Roman"/>
        <family val="1"/>
        <charset val="238"/>
      </rPr>
      <t>, merilno območje -2 / +4 mbar, izhod 4-20mA, napajanje 24VDC,  z vsem pripadajočim montažnim in tesnilnim materialom.Komplet za montažo merilnega pretvornika sestavlja: čistilni komad, zaporni ventil G1/2" PN 250 bara  T 400 ºC,  manometreski ventil  PN 400 bara T 230 ºC z navojem G1/2"MD x  G1/2"ML in izpustnim ventilčkom,  matica G1/2" z varilnim nastavkom fi 12mm, impulzna cev fi 12/2mm po izmeri-10m). Izdela se nov priključek</t>
    </r>
  </si>
  <si>
    <r>
      <rPr>
        <b/>
        <sz val="10"/>
        <color theme="1"/>
        <rFont val="Times New Roman"/>
        <family val="1"/>
        <charset val="238"/>
      </rPr>
      <t>Merilnik tlaka zraka v komori</t>
    </r>
    <r>
      <rPr>
        <sz val="10"/>
        <color theme="1"/>
        <rFont val="Times New Roman"/>
        <family val="1"/>
        <charset val="238"/>
      </rPr>
      <t>, merilno območje 100 mbara(g), izhod 4-20mA, napajanje 24VDC,  z vsem pripadajočim montažnim in tesnilnim materialom.
Komplet za montažo merilnega pretvornika sestavlja: zaporni ventil  PN 320 bara, T 400 ºC za uvarjenje na cevovod,  manometreski ventil  PN 400 bara, T 230 ºC z navojem G1/2"MD x  G1/2"ML in izpustnim ventilčkom,  matica G1/2" dvovijačnik L/D navoj,  matica G1/2" z varilnim nastavkom fi 12mm, impulzna cev fi 12/2mm-cca 10m. Izdela se nov procesni priključek.</t>
    </r>
  </si>
  <si>
    <r>
      <rPr>
        <b/>
        <sz val="10"/>
        <color theme="1"/>
        <rFont val="Times New Roman"/>
        <family val="1"/>
        <charset val="238"/>
      </rPr>
      <t>Merilnik tlačne razlike za meritev pretoka omrežne vode</t>
    </r>
    <r>
      <rPr>
        <sz val="10"/>
        <color theme="1"/>
        <rFont val="Times New Roman"/>
        <family val="1"/>
        <charset val="238"/>
      </rPr>
      <t xml:space="preserve">, merilno območje dp 0-1350 mbar, izhod 4-20mA, napajanje 24VDC, kompletno z ventilsko grupo, nosilcem, vsem pripadajočim montažnim in tesnilnim materialom. 
Komplet za montažo merilnega pretvornika sestavlja: (zaporni ventil G1/2", PN 250 bara, T 400 ºC) -2x, (izpustni ventil G1/2",  PN 250 bara, T 400 ºC )-2x, (matica 1/2" z varilnim nastavkom fi 12mm)-6x, impulzna cev fi 12/2mm-cca 20m. NP 10 barov(g).                                      
</t>
    </r>
  </si>
  <si>
    <r>
      <rPr>
        <b/>
        <sz val="10"/>
        <color theme="1"/>
        <rFont val="Times New Roman"/>
        <family val="1"/>
        <charset val="238"/>
      </rPr>
      <t>Merilnik tlačne razlike za meritev pretoka kotlovske vode in regulacijo by pass ventilov</t>
    </r>
    <r>
      <rPr>
        <sz val="10"/>
        <color theme="1"/>
        <rFont val="Times New Roman"/>
        <family val="1"/>
        <charset val="238"/>
      </rPr>
      <t xml:space="preserve">. Merilnik tlačne razlike: 0-350 mbar, izhod 4-20mA, napajanje 24VDC, kompletno ventilsko grupo, nosilcem, vsem pripadajočim montažnim in tesnilnim materialom za priklop na obstoječo merilno zaslonko. Komplet za montažo merilnega pretvornika sestavlja: (izpustni ventil G1/2",  PN 250 bara, T 400 ºC )-2x, (matica G1/2" z varilnim nastavkom fi 12mm)-4x, impulzna cev fi 12/2mm-cca 5m. NP 20 barov(g).                                    </t>
    </r>
  </si>
  <si>
    <r>
      <rPr>
        <b/>
        <sz val="10"/>
        <color theme="1"/>
        <rFont val="Times New Roman"/>
        <family val="1"/>
        <charset val="238"/>
      </rPr>
      <t>Merilnik nivoja kondenzata v  ZK NTK</t>
    </r>
    <r>
      <rPr>
        <sz val="10"/>
        <color theme="1"/>
        <rFont val="Times New Roman"/>
        <family val="1"/>
        <charset val="238"/>
      </rPr>
      <t>, merilno območje 130-0 mbar, izhod 4-20mA, napajanje 24VDC, z vsem pripadajočim montažnim in tesnilnim materialom. NP 0.5 bara(g).</t>
    </r>
  </si>
  <si>
    <t>Zamenjava pogona regulacijske lopute zgorevalnega zraka, napetost 400V, 50Hz, tlak zapiranja lopute 0.5 bar,  dve končni stikali, pozicioner 4-20mA, dve stikali navora, komplet z vsem pripadajočim montažnim, tesnilnim in elektro materialom. vključno z izvedbo ustreznih predelav za vgradnjo novega pogona. Parametri novega pogona morajo ustrezati parametrom obstoječega.
Poz.: 1905HLA10AA001</t>
  </si>
  <si>
    <r>
      <rPr>
        <b/>
        <sz val="10"/>
        <color theme="1"/>
        <rFont val="Times New Roman"/>
        <family val="1"/>
        <charset val="238"/>
      </rPr>
      <t>Zamenjava regulacijskega ventila za regulacijo predgretja zraka  VKL</t>
    </r>
    <r>
      <rPr>
        <sz val="10"/>
        <color theme="1"/>
        <rFont val="Times New Roman"/>
        <family val="1"/>
        <charset val="238"/>
      </rPr>
      <t>, prirobnični, z motornim pogonom, tesnjenje s kovinskim mehom, tlak zapiranja 13 bar(g), temp. 220°C, DN80, PN25, L = 310 mm, napetost 400V, 50Hz, dve končni stikali, pozicioner 4-20mA, dve stikali navora, komplet z vsem pripadajočim montažnim, tesnilnim in elektro materialom.
Poz.: 2005NAE12AA002, 2005NAE22AA002</t>
    </r>
  </si>
  <si>
    <r>
      <rPr>
        <b/>
        <sz val="10"/>
        <color theme="1"/>
        <rFont val="Times New Roman"/>
        <family val="1"/>
        <charset val="238"/>
      </rPr>
      <t>Zamenjava regulacijskega ventila pretoka  kotlovske vode skozi kotel VKL</t>
    </r>
    <r>
      <rPr>
        <sz val="10"/>
        <color theme="1"/>
        <rFont val="Times New Roman"/>
        <family val="1"/>
        <charset val="238"/>
      </rPr>
      <t>, prirobnični, z motornim pogonom,  tesnjenje s kovinskim mehom, obratovalni tlak 18 bar, v.v. 20 bar, temp. do 220°C, DN300, PN25, L = 850 mm,  napetost 400V, 50Hz, dve končni stikali, pozicioner 4-20mA, dve stikali navora, komplet z vsem pripadajočim montažnim, tesnilnim in elektro materialom.
Poz.: 1901LAB31AA002, 1901LAB32AA002</t>
    </r>
  </si>
  <si>
    <r>
      <rPr>
        <b/>
        <sz val="10"/>
        <color theme="1"/>
        <rFont val="Times New Roman"/>
        <family val="1"/>
        <charset val="238"/>
      </rPr>
      <t>Zamenjava regulacijskega ventila pretoka  kotlovske vode skozi omrežne grelnike</t>
    </r>
    <r>
      <rPr>
        <sz val="10"/>
        <color theme="1"/>
        <rFont val="Times New Roman"/>
        <family val="1"/>
        <charset val="238"/>
      </rPr>
      <t>, prirobnični, z motornim pogonom, tesnjenje s kovinskim mehom, obratovalni tlak 18 bar, v.v. 20 bar, temp. do 220°C, DN250, PN25, napetost 400V, 50Hz, dve končni stikali, pozicioner 4-20mA, dve stikali navora, komplet z vsem pripadajočim montažnim, tesnilnim in elektro materialom.
Poz.: 1901LAB40AA002, 1901LAB50AA002</t>
    </r>
  </si>
  <si>
    <r>
      <rPr>
        <b/>
        <sz val="10"/>
        <color theme="1"/>
        <rFont val="Times New Roman"/>
        <family val="1"/>
        <charset val="238"/>
      </rPr>
      <t>Zaporni ventil z  motornim pogonom, za ogrevanje kotla</t>
    </r>
    <r>
      <rPr>
        <sz val="10"/>
        <color theme="1"/>
        <rFont val="Times New Roman"/>
        <family val="1"/>
        <charset val="238"/>
      </rPr>
      <t>, prirobnični, tesnjenje s kovinskim mehom, obratovalni tlak 18 bar, temp. do 200°C, DN100, PN25, On/Off  krmilje, napetost 400V, 50Hz, dve končni stikali, dve stikali navora, komplet z vsem pripadajočim montažnim, tesnilnim in elektro materialom.
Poz.:1905LAB32 AA002</t>
    </r>
  </si>
  <si>
    <r>
      <rPr>
        <b/>
        <sz val="10"/>
        <color theme="1"/>
        <rFont val="Times New Roman"/>
        <family val="1"/>
        <charset val="238"/>
      </rPr>
      <t>Proporcionalni pretočni ventil</t>
    </r>
    <r>
      <rPr>
        <sz val="10"/>
        <color theme="1"/>
        <rFont val="Times New Roman"/>
        <family val="1"/>
        <charset val="238"/>
      </rPr>
      <t>, ventil brez pomožnega pogona za vzdrževanje statičnega tlaka v vročevodnem kotlu, pretok 16 l/s, obratovalna temperatura 105°C, maksimalna temperatura 220°C, obratovalna tlačna razlika 8 bar, nastavljiva točka vzdrževanja tlaka 10-22 bar(g), material ohišja jeklena litina, kovinsko tesnjenje na sedežu, tesnilni robovi stožca in sedeža stelitirani. Dimenzija  DN 100, PN40, L = 350 mm, Kvs = 125.
Kompletno s pripadajočimi impulznimi cevkami, kompenzacijsko posodo, drobnim montažnim in tesnilnim materialom, demontažo obstoječih armatur in prilagoditvijo stanja za vgradnjo novih ventilov. 
Poz.: 1905LAB41AA002, 1905LAB42AA002</t>
    </r>
  </si>
  <si>
    <r>
      <rPr>
        <b/>
        <sz val="10"/>
        <color theme="1"/>
        <rFont val="Times New Roman"/>
        <family val="1"/>
        <charset val="238"/>
      </rPr>
      <t>Proporcionalni pretočni ventil</t>
    </r>
    <r>
      <rPr>
        <sz val="10"/>
        <color theme="1"/>
        <rFont val="Times New Roman"/>
        <family val="1"/>
        <charset val="238"/>
      </rPr>
      <t>, ventil brez pomožnega pogona za vzdrževanje statičnega tlaka v vročevodnem kotlu, pretok 16 l/s, obratovalna temperatura 105°C, maksimalna temperatura 220°C, obratovalna tlačna razlika 8 bar, nastavljiva točka vzdrževanja tlaka 4,5-10 bar(g), material ohišja jeklena litina, kovinsko tesnjenje na sedežu, tesnilni robovi stožca in sedeža stelitirani. Dimenzija  DN 100, PN40, L = 350 mm, Kvs = 125.
Kompletno s pripadajočimi impulznimi cevkami, kompenzacijsko posodo, drobnim montažnim in tesnilnim materialom, demontažo obstoječih armatur in prilagoditvijo stanja za vgradnjo novih ventilov. 
Poz.: 1905LAB41AA003, 1905LAB42AA003</t>
    </r>
  </si>
  <si>
    <r>
      <rPr>
        <b/>
        <sz val="10"/>
        <color theme="1"/>
        <rFont val="Times New Roman"/>
        <family val="1"/>
        <charset val="238"/>
      </rPr>
      <t>Prestrujni ventil</t>
    </r>
    <r>
      <rPr>
        <sz val="10"/>
        <color theme="1"/>
        <rFont val="Times New Roman"/>
        <family val="1"/>
        <charset val="238"/>
      </rPr>
      <t xml:space="preserve"> (zamenjava Ascanie), za ekstra lahko kurilno olje, brez pomožnega pogona, nastavljivo vzdrževanje statičnega tlaka 2-4 bar(g), maksimalen pretok 20.000 l/h. Komplet z impulznimi cevkami in ostalim pripadajočim montažnim in tesnilnim materialom.
Poz.: 1603HJF34 AA002</t>
    </r>
  </si>
  <si>
    <r>
      <rPr>
        <b/>
        <sz val="10"/>
        <color theme="1"/>
        <rFont val="Times New Roman"/>
        <family val="1"/>
        <charset val="238"/>
      </rPr>
      <t>Zaporna loputa</t>
    </r>
    <r>
      <rPr>
        <sz val="10"/>
        <color theme="1"/>
        <rFont val="Times New Roman"/>
        <family val="1"/>
        <charset val="238"/>
      </rPr>
      <t>, DN500, PN16, prirobnična izvedba, On/Off motorni pogon. Razdalja med prirobnicami 350mm. Medij vroča voda, obratovalna temperatura  tlačna stopnja PN16, komplet z vijačnim, tesnilnim, montažnim in drobnim elektro materialom. Vgradnja AUMA pogona, tip NORM SA  pogona definira proizvajalec armature. Kompletno z demontažo obstoječe zaporne lopute.
Poz.: 1904 NDB10 AA002</t>
    </r>
  </si>
  <si>
    <r>
      <rPr>
        <b/>
        <sz val="10"/>
        <color theme="1"/>
        <rFont val="Times New Roman"/>
        <family val="1"/>
        <charset val="238"/>
      </rPr>
      <t>Ventil zaporni</t>
    </r>
    <r>
      <rPr>
        <sz val="10"/>
        <color theme="1"/>
        <rFont val="Times New Roman"/>
        <family val="1"/>
        <charset val="238"/>
      </rPr>
      <t>, sedežni, prirobnične izvedbe. Obratovalna temp. do: 200°C, tlak do 20 bar(g). Material C22.8. Komplet z montažnim in tesnilnim materialom.
DN25, NP25, L=160 mm, (odvodnjavanje VKL)</t>
    </r>
  </si>
  <si>
    <r>
      <rPr>
        <b/>
        <sz val="10"/>
        <color theme="1"/>
        <rFont val="Times New Roman"/>
        <family val="1"/>
        <charset val="238"/>
      </rPr>
      <t>Ventil zaporni</t>
    </r>
    <r>
      <rPr>
        <sz val="10"/>
        <color theme="1"/>
        <rFont val="Times New Roman"/>
        <family val="1"/>
        <charset val="238"/>
      </rPr>
      <t>, sedežni, prirobnične izvedbe. Obratovalna temp. do: 200°C, tlak do 20 bar(g).  Material C22.8. Komplet z montažnim in tesnilnim materialom.
DN20, NP25, L=150 mm, (odvodnjavanje VKL)</t>
    </r>
  </si>
  <si>
    <r>
      <rPr>
        <b/>
        <sz val="10"/>
        <color theme="1"/>
        <rFont val="Times New Roman"/>
        <family val="1"/>
        <charset val="238"/>
      </rPr>
      <t>Ventil zaporni</t>
    </r>
    <r>
      <rPr>
        <sz val="10"/>
        <color theme="1"/>
        <rFont val="Times New Roman"/>
        <family val="1"/>
        <charset val="238"/>
      </rPr>
      <t xml:space="preserve">, sedežni, prirobnične izvedbe. Obratovalna temp. 105°C (maks. 220°C) , tlak do 20 bar(g).  Material C22.8. Komplet z montažnim in tesnilnim materialom.
DN100, NP25, L=350 mm
Poz.: 1905LAB41AA001, 1905LAB41AA004, 1905LAB42AA001, 1905LAB42AA004, </t>
    </r>
  </si>
  <si>
    <t>zap.
št.</t>
  </si>
  <si>
    <t>6.</t>
  </si>
  <si>
    <t>Zap.
Št.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</si>
</sst>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#,##0.00\ &quot;€&quot;;[Red]\-#,##0.00\ &quot;€&quot;"/>
    <numFmt numFmtId="164" formatCode="#,##0.00\ &quot;€&quot;"/>
    <numFmt numFmtId="165" formatCode="#,##0.00\ [$EUR]"/>
    <numFmt numFmtId="166" formatCode="#,##0.0000"/>
    <numFmt numFmtId="167" formatCode="#,##0.00_ ;[Red]\-#,##0.00\ 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color theme="9" tint="-0.249977111117893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name val="Arial CE"/>
      <charset val="238"/>
    </font>
    <font>
      <b/>
      <sz val="14"/>
      <name val="Tahoma"/>
      <family val="2"/>
      <charset val="238"/>
    </font>
    <font>
      <sz val="11"/>
      <name val="Tahoma"/>
      <family val="2"/>
      <charset val="238"/>
    </font>
    <font>
      <sz val="14"/>
      <color theme="1"/>
      <name val="Tahoma"/>
      <family val="2"/>
      <charset val="238"/>
    </font>
    <font>
      <b/>
      <sz val="11"/>
      <name val="Tahoma"/>
      <family val="2"/>
      <charset val="238"/>
    </font>
    <font>
      <sz val="11"/>
      <color rgb="FF000000"/>
      <name val="Tahoma"/>
      <family val="2"/>
      <charset val="238"/>
    </font>
    <font>
      <b/>
      <sz val="12"/>
      <color rgb="FF000000"/>
      <name val="Tahoma"/>
      <family val="2"/>
      <charset val="238"/>
    </font>
    <font>
      <sz val="11"/>
      <color theme="1"/>
      <name val="Tahoma"/>
      <family val="2"/>
      <charset val="238"/>
    </font>
    <font>
      <sz val="14"/>
      <name val="Tahoma"/>
      <family val="2"/>
      <charset val="238"/>
    </font>
    <font>
      <b/>
      <sz val="9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10" fillId="0" borderId="0"/>
  </cellStyleXfs>
  <cellXfs count="104">
    <xf numFmtId="0" fontId="0" fillId="0" borderId="0" xfId="0"/>
    <xf numFmtId="4" fontId="4" fillId="0" borderId="1" xfId="1" applyNumberFormat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right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8" fontId="9" fillId="0" borderId="0" xfId="0" applyNumberFormat="1" applyFont="1"/>
    <xf numFmtId="49" fontId="4" fillId="0" borderId="6" xfId="1" applyNumberFormat="1" applyFont="1" applyFill="1" applyBorder="1" applyAlignment="1">
      <alignment horizontal="center" vertical="center"/>
    </xf>
    <xf numFmtId="0" fontId="5" fillId="0" borderId="7" xfId="1" applyFont="1" applyBorder="1" applyAlignment="1">
      <alignment wrapText="1"/>
    </xf>
    <xf numFmtId="49" fontId="4" fillId="2" borderId="9" xfId="1" applyNumberFormat="1" applyFont="1" applyFill="1" applyBorder="1" applyAlignment="1">
      <alignment horizontal="center" vertical="center"/>
    </xf>
    <xf numFmtId="4" fontId="4" fillId="0" borderId="10" xfId="1" applyNumberFormat="1" applyFont="1" applyBorder="1" applyAlignment="1">
      <alignment horizontal="center" vertical="center"/>
    </xf>
    <xf numFmtId="49" fontId="4" fillId="2" borderId="11" xfId="1" applyNumberFormat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wrapText="1"/>
    </xf>
    <xf numFmtId="0" fontId="4" fillId="2" borderId="12" xfId="1" applyFont="1" applyFill="1" applyBorder="1" applyAlignment="1">
      <alignment horizontal="right" vertical="center"/>
    </xf>
    <xf numFmtId="0" fontId="4" fillId="2" borderId="12" xfId="1" applyFont="1" applyFill="1" applyBorder="1" applyAlignment="1">
      <alignment horizontal="left" vertical="center"/>
    </xf>
    <xf numFmtId="164" fontId="4" fillId="0" borderId="12" xfId="1" applyNumberFormat="1" applyFont="1" applyBorder="1" applyAlignment="1">
      <alignment horizontal="center" vertical="center" wrapText="1"/>
    </xf>
    <xf numFmtId="164" fontId="4" fillId="0" borderId="13" xfId="1" applyNumberFormat="1" applyFont="1" applyBorder="1" applyAlignment="1">
      <alignment horizontal="center" vertical="center" wrapText="1"/>
    </xf>
    <xf numFmtId="0" fontId="4" fillId="2" borderId="15" xfId="1" applyFont="1" applyFill="1" applyBorder="1" applyAlignment="1">
      <alignment wrapText="1"/>
    </xf>
    <xf numFmtId="0" fontId="4" fillId="0" borderId="2" xfId="1" applyFont="1" applyFill="1" applyBorder="1" applyAlignment="1">
      <alignment horizontal="right"/>
    </xf>
    <xf numFmtId="0" fontId="4" fillId="0" borderId="2" xfId="1" applyFont="1" applyFill="1" applyBorder="1" applyAlignment="1">
      <alignment horizontal="left"/>
    </xf>
    <xf numFmtId="0" fontId="9" fillId="3" borderId="0" xfId="0" applyFont="1" applyFill="1" applyAlignment="1">
      <alignment horizontal="center" vertical="center"/>
    </xf>
    <xf numFmtId="8" fontId="9" fillId="0" borderId="7" xfId="0" applyNumberFormat="1" applyFont="1" applyBorder="1"/>
    <xf numFmtId="0" fontId="9" fillId="0" borderId="0" xfId="0" applyFont="1" applyBorder="1"/>
    <xf numFmtId="0" fontId="9" fillId="0" borderId="7" xfId="0" applyFont="1" applyBorder="1"/>
    <xf numFmtId="0" fontId="9" fillId="0" borderId="9" xfId="0" applyFont="1" applyBorder="1"/>
    <xf numFmtId="0" fontId="9" fillId="0" borderId="1" xfId="0" applyFont="1" applyBorder="1"/>
    <xf numFmtId="0" fontId="9" fillId="0" borderId="10" xfId="0" applyFont="1" applyBorder="1"/>
    <xf numFmtId="0" fontId="9" fillId="0" borderId="14" xfId="0" applyFont="1" applyBorder="1"/>
    <xf numFmtId="0" fontId="9" fillId="0" borderId="15" xfId="0" applyFont="1" applyBorder="1"/>
    <xf numFmtId="0" fontId="9" fillId="0" borderId="16" xfId="0" applyFont="1" applyBorder="1"/>
    <xf numFmtId="0" fontId="9" fillId="0" borderId="11" xfId="0" applyFont="1" applyBorder="1"/>
    <xf numFmtId="0" fontId="9" fillId="0" borderId="12" xfId="0" applyFont="1" applyBorder="1"/>
    <xf numFmtId="0" fontId="9" fillId="0" borderId="13" xfId="0" applyFont="1" applyBorder="1"/>
    <xf numFmtId="0" fontId="9" fillId="2" borderId="0" xfId="0" applyFont="1" applyFill="1" applyAlignment="1">
      <alignment horizontal="center" vertical="center"/>
    </xf>
    <xf numFmtId="8" fontId="9" fillId="0" borderId="15" xfId="0" applyNumberFormat="1" applyFont="1" applyBorder="1"/>
    <xf numFmtId="8" fontId="9" fillId="0" borderId="16" xfId="0" applyNumberFormat="1" applyFont="1" applyBorder="1"/>
    <xf numFmtId="49" fontId="4" fillId="0" borderId="14" xfId="1" applyNumberFormat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right"/>
    </xf>
    <xf numFmtId="0" fontId="4" fillId="0" borderId="15" xfId="1" applyFont="1" applyFill="1" applyBorder="1" applyAlignment="1">
      <alignment horizontal="left"/>
    </xf>
    <xf numFmtId="0" fontId="12" fillId="0" borderId="0" xfId="9" applyFont="1"/>
    <xf numFmtId="0" fontId="13" fillId="0" borderId="0" xfId="0" applyFont="1" applyAlignment="1">
      <alignment horizontal="left" vertical="center"/>
    </xf>
    <xf numFmtId="0" fontId="14" fillId="0" borderId="0" xfId="9" applyFont="1" applyAlignment="1">
      <alignment horizontal="left"/>
    </xf>
    <xf numFmtId="0" fontId="16" fillId="0" borderId="0" xfId="0" applyFont="1" applyAlignment="1">
      <alignment horizontal="justify"/>
    </xf>
    <xf numFmtId="0" fontId="17" fillId="0" borderId="0" xfId="0" applyFont="1" applyAlignment="1">
      <alignment horizontal="left" vertical="center"/>
    </xf>
    <xf numFmtId="0" fontId="12" fillId="0" borderId="20" xfId="9" applyFont="1" applyBorder="1" applyAlignment="1">
      <alignment horizontal="center" wrapText="1"/>
    </xf>
    <xf numFmtId="4" fontId="12" fillId="0" borderId="23" xfId="9" applyNumberFormat="1" applyFont="1" applyBorder="1"/>
    <xf numFmtId="4" fontId="12" fillId="0" borderId="26" xfId="9" applyNumberFormat="1" applyFont="1" applyBorder="1"/>
    <xf numFmtId="0" fontId="12" fillId="0" borderId="0" xfId="9" applyFont="1" applyBorder="1"/>
    <xf numFmtId="0" fontId="12" fillId="0" borderId="0" xfId="9" applyFont="1" applyFill="1" applyBorder="1"/>
    <xf numFmtId="0" fontId="18" fillId="0" borderId="0" xfId="9" applyFont="1" applyBorder="1" applyAlignment="1">
      <alignment horizontal="left"/>
    </xf>
    <xf numFmtId="0" fontId="18" fillId="0" borderId="0" xfId="9" applyFont="1" applyBorder="1"/>
    <xf numFmtId="165" fontId="18" fillId="0" borderId="0" xfId="9" applyNumberFormat="1" applyFont="1" applyBorder="1"/>
    <xf numFmtId="0" fontId="12" fillId="0" borderId="0" xfId="9" applyFont="1" applyAlignment="1">
      <alignment vertical="top"/>
    </xf>
    <xf numFmtId="4" fontId="12" fillId="0" borderId="0" xfId="9" applyNumberFormat="1" applyFont="1" applyAlignment="1">
      <alignment horizontal="center"/>
    </xf>
    <xf numFmtId="1" fontId="12" fillId="0" borderId="0" xfId="9" applyNumberFormat="1" applyFont="1" applyAlignment="1">
      <alignment horizontal="center"/>
    </xf>
    <xf numFmtId="166" fontId="12" fillId="0" borderId="0" xfId="9" applyNumberFormat="1" applyFont="1" applyAlignment="1">
      <alignment horizontal="right"/>
    </xf>
    <xf numFmtId="4" fontId="12" fillId="0" borderId="0" xfId="9" applyNumberFormat="1" applyFont="1" applyAlignment="1">
      <alignment horizontal="right"/>
    </xf>
    <xf numFmtId="4" fontId="12" fillId="0" borderId="0" xfId="9" applyNumberFormat="1" applyFont="1"/>
    <xf numFmtId="0" fontId="12" fillId="0" borderId="0" xfId="9" applyFont="1" applyAlignment="1">
      <alignment horizontal="left" vertical="top"/>
    </xf>
    <xf numFmtId="4" fontId="12" fillId="0" borderId="0" xfId="9" applyNumberFormat="1" applyFont="1" applyAlignment="1">
      <alignment horizontal="left"/>
    </xf>
    <xf numFmtId="0" fontId="12" fillId="0" borderId="0" xfId="9" applyFont="1" applyAlignment="1">
      <alignment horizontal="left"/>
    </xf>
    <xf numFmtId="0" fontId="17" fillId="0" borderId="22" xfId="0" applyFont="1" applyBorder="1" applyAlignment="1">
      <alignment vertical="center" wrapText="1"/>
    </xf>
    <xf numFmtId="0" fontId="17" fillId="0" borderId="25" xfId="0" applyFont="1" applyBorder="1" applyAlignment="1">
      <alignment vertical="center" wrapText="1"/>
    </xf>
    <xf numFmtId="0" fontId="6" fillId="0" borderId="2" xfId="1" applyFont="1" applyFill="1" applyBorder="1" applyAlignment="1">
      <alignment horizontal="left"/>
    </xf>
    <xf numFmtId="0" fontId="9" fillId="3" borderId="27" xfId="0" applyFont="1" applyFill="1" applyBorder="1" applyAlignment="1">
      <alignment horizontal="center" vertical="center"/>
    </xf>
    <xf numFmtId="0" fontId="9" fillId="0" borderId="28" xfId="0" applyFont="1" applyBorder="1"/>
    <xf numFmtId="4" fontId="9" fillId="0" borderId="19" xfId="0" applyNumberFormat="1" applyFont="1" applyBorder="1" applyAlignment="1">
      <alignment horizontal="right"/>
    </xf>
    <xf numFmtId="4" fontId="6" fillId="0" borderId="8" xfId="1" applyNumberFormat="1" applyFont="1" applyBorder="1" applyAlignment="1">
      <alignment horizontal="right"/>
    </xf>
    <xf numFmtId="0" fontId="9" fillId="0" borderId="4" xfId="0" applyFont="1" applyBorder="1"/>
    <xf numFmtId="0" fontId="9" fillId="0" borderId="3" xfId="0" applyFont="1" applyBorder="1"/>
    <xf numFmtId="8" fontId="9" fillId="0" borderId="3" xfId="0" applyNumberFormat="1" applyFont="1" applyBorder="1"/>
    <xf numFmtId="0" fontId="6" fillId="0" borderId="19" xfId="1" applyFont="1" applyFill="1" applyBorder="1" applyAlignment="1">
      <alignment horizontal="justify"/>
    </xf>
    <xf numFmtId="0" fontId="9" fillId="0" borderId="19" xfId="0" applyFont="1" applyBorder="1"/>
    <xf numFmtId="0" fontId="4" fillId="0" borderId="19" xfId="1" applyFont="1" applyFill="1" applyBorder="1" applyAlignment="1">
      <alignment horizontal="right"/>
    </xf>
    <xf numFmtId="49" fontId="4" fillId="0" borderId="29" xfId="1" applyNumberFormat="1" applyFont="1" applyFill="1" applyBorder="1" applyAlignment="1">
      <alignment horizontal="center" vertical="center"/>
    </xf>
    <xf numFmtId="167" fontId="9" fillId="0" borderId="5" xfId="0" applyNumberFormat="1" applyFont="1" applyBorder="1"/>
    <xf numFmtId="49" fontId="19" fillId="0" borderId="4" xfId="1" applyNumberFormat="1" applyFont="1" applyBorder="1" applyAlignment="1">
      <alignment horizontal="center" vertical="center"/>
    </xf>
    <xf numFmtId="0" fontId="19" fillId="0" borderId="3" xfId="1" applyFont="1" applyBorder="1" applyAlignment="1">
      <alignment horizontal="center" vertical="center" wrapText="1"/>
    </xf>
    <xf numFmtId="0" fontId="19" fillId="0" borderId="3" xfId="1" applyFont="1" applyBorder="1" applyAlignment="1">
      <alignment horizontal="left" vertical="center"/>
    </xf>
    <xf numFmtId="0" fontId="19" fillId="0" borderId="3" xfId="1" applyFont="1" applyBorder="1" applyAlignment="1">
      <alignment horizontal="justify" vertical="center"/>
    </xf>
    <xf numFmtId="2" fontId="19" fillId="0" borderId="3" xfId="1" applyNumberFormat="1" applyFont="1" applyBorder="1" applyAlignment="1">
      <alignment horizontal="center" vertical="center" wrapText="1"/>
    </xf>
    <xf numFmtId="4" fontId="19" fillId="0" borderId="5" xfId="1" applyNumberFormat="1" applyFont="1" applyBorder="1" applyAlignment="1">
      <alignment horizontal="justify" vertical="center"/>
    </xf>
    <xf numFmtId="0" fontId="9" fillId="0" borderId="17" xfId="0" applyFont="1" applyBorder="1"/>
    <xf numFmtId="0" fontId="19" fillId="0" borderId="31" xfId="1" applyFont="1" applyBorder="1" applyAlignment="1">
      <alignment horizontal="center" vertical="center" wrapText="1"/>
    </xf>
    <xf numFmtId="0" fontId="19" fillId="0" borderId="31" xfId="1" applyFont="1" applyBorder="1" applyAlignment="1">
      <alignment horizontal="left" vertical="center"/>
    </xf>
    <xf numFmtId="0" fontId="19" fillId="0" borderId="31" xfId="1" applyFont="1" applyBorder="1" applyAlignment="1">
      <alignment horizontal="justify" vertical="center"/>
    </xf>
    <xf numFmtId="2" fontId="19" fillId="0" borderId="31" xfId="1" applyNumberFormat="1" applyFont="1" applyBorder="1" applyAlignment="1">
      <alignment horizontal="center" vertical="center" wrapText="1"/>
    </xf>
    <xf numFmtId="4" fontId="19" fillId="0" borderId="32" xfId="1" applyNumberFormat="1" applyFont="1" applyBorder="1" applyAlignment="1">
      <alignment horizontal="justify" vertical="center"/>
    </xf>
    <xf numFmtId="0" fontId="20" fillId="0" borderId="0" xfId="0" applyFont="1" applyBorder="1"/>
    <xf numFmtId="0" fontId="20" fillId="0" borderId="7" xfId="0" applyFont="1" applyBorder="1" applyAlignment="1">
      <alignment wrapText="1"/>
    </xf>
    <xf numFmtId="0" fontId="20" fillId="0" borderId="0" xfId="0" applyFont="1"/>
    <xf numFmtId="0" fontId="20" fillId="0" borderId="1" xfId="0" applyFont="1" applyBorder="1" applyAlignment="1">
      <alignment wrapText="1"/>
    </xf>
    <xf numFmtId="0" fontId="20" fillId="0" borderId="15" xfId="0" applyFont="1" applyBorder="1" applyAlignment="1">
      <alignment wrapText="1"/>
    </xf>
    <xf numFmtId="0" fontId="20" fillId="0" borderId="17" xfId="0" applyFont="1" applyBorder="1" applyAlignment="1">
      <alignment wrapText="1"/>
    </xf>
    <xf numFmtId="0" fontId="9" fillId="0" borderId="27" xfId="0" applyFont="1" applyBorder="1"/>
    <xf numFmtId="49" fontId="19" fillId="0" borderId="4" xfId="1" applyNumberFormat="1" applyFont="1" applyBorder="1" applyAlignment="1">
      <alignment horizontal="center" vertical="center" wrapText="1"/>
    </xf>
    <xf numFmtId="49" fontId="19" fillId="0" borderId="30" xfId="1" applyNumberFormat="1" applyFont="1" applyBorder="1" applyAlignment="1">
      <alignment horizontal="center" vertical="center" wrapText="1"/>
    </xf>
    <xf numFmtId="0" fontId="11" fillId="0" borderId="0" xfId="9" applyFont="1" applyAlignment="1">
      <alignment horizontal="center"/>
    </xf>
    <xf numFmtId="0" fontId="15" fillId="0" borderId="0" xfId="0" applyFont="1" applyAlignment="1">
      <alignment horizontal="justify" vertical="center"/>
    </xf>
    <xf numFmtId="0" fontId="12" fillId="0" borderId="18" xfId="9" applyFont="1" applyBorder="1" applyAlignment="1">
      <alignment horizontal="center"/>
    </xf>
    <xf numFmtId="0" fontId="12" fillId="0" borderId="19" xfId="9" applyFont="1" applyBorder="1" applyAlignment="1">
      <alignment horizontal="center"/>
    </xf>
    <xf numFmtId="0" fontId="12" fillId="0" borderId="21" xfId="9" applyFont="1" applyBorder="1" applyAlignment="1">
      <alignment vertical="center"/>
    </xf>
    <xf numFmtId="0" fontId="12" fillId="0" borderId="24" xfId="9" applyFont="1" applyBorder="1" applyAlignment="1">
      <alignment vertical="center"/>
    </xf>
  </cellXfs>
  <cellStyles count="10">
    <cellStyle name="Navadno" xfId="0" builtinId="0"/>
    <cellStyle name="Navadno 2" xfId="7"/>
    <cellStyle name="Navadno 2 2" xfId="9"/>
    <cellStyle name="Navadno 3" xfId="1"/>
    <cellStyle name="Normal 2" xfId="2"/>
    <cellStyle name="Normal 3" xfId="3"/>
    <cellStyle name="Normal 4" xfId="4"/>
    <cellStyle name="Normal 5" xfId="5"/>
    <cellStyle name="Normal 6" xfId="6"/>
    <cellStyle name="Normal_511-Popis-vrat Gašper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0"/>
  <sheetViews>
    <sheetView showZeros="0" tabSelected="1" zoomScaleNormal="100" workbookViewId="0">
      <selection activeCell="C16" sqref="C16"/>
    </sheetView>
  </sheetViews>
  <sheetFormatPr defaultRowHeight="14.25" x14ac:dyDescent="0.2"/>
  <cols>
    <col min="1" max="1" width="10.5703125" style="40" customWidth="1"/>
    <col min="2" max="2" width="50" style="40" customWidth="1"/>
    <col min="3" max="3" width="25.42578125" style="40" customWidth="1"/>
    <col min="4" max="256" width="9.140625" style="40"/>
    <col min="257" max="257" width="16.7109375" style="40" customWidth="1"/>
    <col min="258" max="258" width="50.5703125" style="40" bestFit="1" customWidth="1"/>
    <col min="259" max="259" width="18.42578125" style="40" customWidth="1"/>
    <col min="260" max="512" width="9.140625" style="40"/>
    <col min="513" max="513" width="16.7109375" style="40" customWidth="1"/>
    <col min="514" max="514" width="50.5703125" style="40" bestFit="1" customWidth="1"/>
    <col min="515" max="515" width="18.42578125" style="40" customWidth="1"/>
    <col min="516" max="768" width="9.140625" style="40"/>
    <col min="769" max="769" width="16.7109375" style="40" customWidth="1"/>
    <col min="770" max="770" width="50.5703125" style="40" bestFit="1" customWidth="1"/>
    <col min="771" max="771" width="18.42578125" style="40" customWidth="1"/>
    <col min="772" max="1024" width="9.140625" style="40"/>
    <col min="1025" max="1025" width="16.7109375" style="40" customWidth="1"/>
    <col min="1026" max="1026" width="50.5703125" style="40" bestFit="1" customWidth="1"/>
    <col min="1027" max="1027" width="18.42578125" style="40" customWidth="1"/>
    <col min="1028" max="1280" width="9.140625" style="40"/>
    <col min="1281" max="1281" width="16.7109375" style="40" customWidth="1"/>
    <col min="1282" max="1282" width="50.5703125" style="40" bestFit="1" customWidth="1"/>
    <col min="1283" max="1283" width="18.42578125" style="40" customWidth="1"/>
    <col min="1284" max="1536" width="9.140625" style="40"/>
    <col min="1537" max="1537" width="16.7109375" style="40" customWidth="1"/>
    <col min="1538" max="1538" width="50.5703125" style="40" bestFit="1" customWidth="1"/>
    <col min="1539" max="1539" width="18.42578125" style="40" customWidth="1"/>
    <col min="1540" max="1792" width="9.140625" style="40"/>
    <col min="1793" max="1793" width="16.7109375" style="40" customWidth="1"/>
    <col min="1794" max="1794" width="50.5703125" style="40" bestFit="1" customWidth="1"/>
    <col min="1795" max="1795" width="18.42578125" style="40" customWidth="1"/>
    <col min="1796" max="2048" width="9.140625" style="40"/>
    <col min="2049" max="2049" width="16.7109375" style="40" customWidth="1"/>
    <col min="2050" max="2050" width="50.5703125" style="40" bestFit="1" customWidth="1"/>
    <col min="2051" max="2051" width="18.42578125" style="40" customWidth="1"/>
    <col min="2052" max="2304" width="9.140625" style="40"/>
    <col min="2305" max="2305" width="16.7109375" style="40" customWidth="1"/>
    <col min="2306" max="2306" width="50.5703125" style="40" bestFit="1" customWidth="1"/>
    <col min="2307" max="2307" width="18.42578125" style="40" customWidth="1"/>
    <col min="2308" max="2560" width="9.140625" style="40"/>
    <col min="2561" max="2561" width="16.7109375" style="40" customWidth="1"/>
    <col min="2562" max="2562" width="50.5703125" style="40" bestFit="1" customWidth="1"/>
    <col min="2563" max="2563" width="18.42578125" style="40" customWidth="1"/>
    <col min="2564" max="2816" width="9.140625" style="40"/>
    <col min="2817" max="2817" width="16.7109375" style="40" customWidth="1"/>
    <col min="2818" max="2818" width="50.5703125" style="40" bestFit="1" customWidth="1"/>
    <col min="2819" max="2819" width="18.42578125" style="40" customWidth="1"/>
    <col min="2820" max="3072" width="9.140625" style="40"/>
    <col min="3073" max="3073" width="16.7109375" style="40" customWidth="1"/>
    <col min="3074" max="3074" width="50.5703125" style="40" bestFit="1" customWidth="1"/>
    <col min="3075" max="3075" width="18.42578125" style="40" customWidth="1"/>
    <col min="3076" max="3328" width="9.140625" style="40"/>
    <col min="3329" max="3329" width="16.7109375" style="40" customWidth="1"/>
    <col min="3330" max="3330" width="50.5703125" style="40" bestFit="1" customWidth="1"/>
    <col min="3331" max="3331" width="18.42578125" style="40" customWidth="1"/>
    <col min="3332" max="3584" width="9.140625" style="40"/>
    <col min="3585" max="3585" width="16.7109375" style="40" customWidth="1"/>
    <col min="3586" max="3586" width="50.5703125" style="40" bestFit="1" customWidth="1"/>
    <col min="3587" max="3587" width="18.42578125" style="40" customWidth="1"/>
    <col min="3588" max="3840" width="9.140625" style="40"/>
    <col min="3841" max="3841" width="16.7109375" style="40" customWidth="1"/>
    <col min="3842" max="3842" width="50.5703125" style="40" bestFit="1" customWidth="1"/>
    <col min="3843" max="3843" width="18.42578125" style="40" customWidth="1"/>
    <col min="3844" max="4096" width="9.140625" style="40"/>
    <col min="4097" max="4097" width="16.7109375" style="40" customWidth="1"/>
    <col min="4098" max="4098" width="50.5703125" style="40" bestFit="1" customWidth="1"/>
    <col min="4099" max="4099" width="18.42578125" style="40" customWidth="1"/>
    <col min="4100" max="4352" width="9.140625" style="40"/>
    <col min="4353" max="4353" width="16.7109375" style="40" customWidth="1"/>
    <col min="4354" max="4354" width="50.5703125" style="40" bestFit="1" customWidth="1"/>
    <col min="4355" max="4355" width="18.42578125" style="40" customWidth="1"/>
    <col min="4356" max="4608" width="9.140625" style="40"/>
    <col min="4609" max="4609" width="16.7109375" style="40" customWidth="1"/>
    <col min="4610" max="4610" width="50.5703125" style="40" bestFit="1" customWidth="1"/>
    <col min="4611" max="4611" width="18.42578125" style="40" customWidth="1"/>
    <col min="4612" max="4864" width="9.140625" style="40"/>
    <col min="4865" max="4865" width="16.7109375" style="40" customWidth="1"/>
    <col min="4866" max="4866" width="50.5703125" style="40" bestFit="1" customWidth="1"/>
    <col min="4867" max="4867" width="18.42578125" style="40" customWidth="1"/>
    <col min="4868" max="5120" width="9.140625" style="40"/>
    <col min="5121" max="5121" width="16.7109375" style="40" customWidth="1"/>
    <col min="5122" max="5122" width="50.5703125" style="40" bestFit="1" customWidth="1"/>
    <col min="5123" max="5123" width="18.42578125" style="40" customWidth="1"/>
    <col min="5124" max="5376" width="9.140625" style="40"/>
    <col min="5377" max="5377" width="16.7109375" style="40" customWidth="1"/>
    <col min="5378" max="5378" width="50.5703125" style="40" bestFit="1" customWidth="1"/>
    <col min="5379" max="5379" width="18.42578125" style="40" customWidth="1"/>
    <col min="5380" max="5632" width="9.140625" style="40"/>
    <col min="5633" max="5633" width="16.7109375" style="40" customWidth="1"/>
    <col min="5634" max="5634" width="50.5703125" style="40" bestFit="1" customWidth="1"/>
    <col min="5635" max="5635" width="18.42578125" style="40" customWidth="1"/>
    <col min="5636" max="5888" width="9.140625" style="40"/>
    <col min="5889" max="5889" width="16.7109375" style="40" customWidth="1"/>
    <col min="5890" max="5890" width="50.5703125" style="40" bestFit="1" customWidth="1"/>
    <col min="5891" max="5891" width="18.42578125" style="40" customWidth="1"/>
    <col min="5892" max="6144" width="9.140625" style="40"/>
    <col min="6145" max="6145" width="16.7109375" style="40" customWidth="1"/>
    <col min="6146" max="6146" width="50.5703125" style="40" bestFit="1" customWidth="1"/>
    <col min="6147" max="6147" width="18.42578125" style="40" customWidth="1"/>
    <col min="6148" max="6400" width="9.140625" style="40"/>
    <col min="6401" max="6401" width="16.7109375" style="40" customWidth="1"/>
    <col min="6402" max="6402" width="50.5703125" style="40" bestFit="1" customWidth="1"/>
    <col min="6403" max="6403" width="18.42578125" style="40" customWidth="1"/>
    <col min="6404" max="6656" width="9.140625" style="40"/>
    <col min="6657" max="6657" width="16.7109375" style="40" customWidth="1"/>
    <col min="6658" max="6658" width="50.5703125" style="40" bestFit="1" customWidth="1"/>
    <col min="6659" max="6659" width="18.42578125" style="40" customWidth="1"/>
    <col min="6660" max="6912" width="9.140625" style="40"/>
    <col min="6913" max="6913" width="16.7109375" style="40" customWidth="1"/>
    <col min="6914" max="6914" width="50.5703125" style="40" bestFit="1" customWidth="1"/>
    <col min="6915" max="6915" width="18.42578125" style="40" customWidth="1"/>
    <col min="6916" max="7168" width="9.140625" style="40"/>
    <col min="7169" max="7169" width="16.7109375" style="40" customWidth="1"/>
    <col min="7170" max="7170" width="50.5703125" style="40" bestFit="1" customWidth="1"/>
    <col min="7171" max="7171" width="18.42578125" style="40" customWidth="1"/>
    <col min="7172" max="7424" width="9.140625" style="40"/>
    <col min="7425" max="7425" width="16.7109375" style="40" customWidth="1"/>
    <col min="7426" max="7426" width="50.5703125" style="40" bestFit="1" customWidth="1"/>
    <col min="7427" max="7427" width="18.42578125" style="40" customWidth="1"/>
    <col min="7428" max="7680" width="9.140625" style="40"/>
    <col min="7681" max="7681" width="16.7109375" style="40" customWidth="1"/>
    <col min="7682" max="7682" width="50.5703125" style="40" bestFit="1" customWidth="1"/>
    <col min="7683" max="7683" width="18.42578125" style="40" customWidth="1"/>
    <col min="7684" max="7936" width="9.140625" style="40"/>
    <col min="7937" max="7937" width="16.7109375" style="40" customWidth="1"/>
    <col min="7938" max="7938" width="50.5703125" style="40" bestFit="1" customWidth="1"/>
    <col min="7939" max="7939" width="18.42578125" style="40" customWidth="1"/>
    <col min="7940" max="8192" width="9.140625" style="40"/>
    <col min="8193" max="8193" width="16.7109375" style="40" customWidth="1"/>
    <col min="8194" max="8194" width="50.5703125" style="40" bestFit="1" customWidth="1"/>
    <col min="8195" max="8195" width="18.42578125" style="40" customWidth="1"/>
    <col min="8196" max="8448" width="9.140625" style="40"/>
    <col min="8449" max="8449" width="16.7109375" style="40" customWidth="1"/>
    <col min="8450" max="8450" width="50.5703125" style="40" bestFit="1" customWidth="1"/>
    <col min="8451" max="8451" width="18.42578125" style="40" customWidth="1"/>
    <col min="8452" max="8704" width="9.140625" style="40"/>
    <col min="8705" max="8705" width="16.7109375" style="40" customWidth="1"/>
    <col min="8706" max="8706" width="50.5703125" style="40" bestFit="1" customWidth="1"/>
    <col min="8707" max="8707" width="18.42578125" style="40" customWidth="1"/>
    <col min="8708" max="8960" width="9.140625" style="40"/>
    <col min="8961" max="8961" width="16.7109375" style="40" customWidth="1"/>
    <col min="8962" max="8962" width="50.5703125" style="40" bestFit="1" customWidth="1"/>
    <col min="8963" max="8963" width="18.42578125" style="40" customWidth="1"/>
    <col min="8964" max="9216" width="9.140625" style="40"/>
    <col min="9217" max="9217" width="16.7109375" style="40" customWidth="1"/>
    <col min="9218" max="9218" width="50.5703125" style="40" bestFit="1" customWidth="1"/>
    <col min="9219" max="9219" width="18.42578125" style="40" customWidth="1"/>
    <col min="9220" max="9472" width="9.140625" style="40"/>
    <col min="9473" max="9473" width="16.7109375" style="40" customWidth="1"/>
    <col min="9474" max="9474" width="50.5703125" style="40" bestFit="1" customWidth="1"/>
    <col min="9475" max="9475" width="18.42578125" style="40" customWidth="1"/>
    <col min="9476" max="9728" width="9.140625" style="40"/>
    <col min="9729" max="9729" width="16.7109375" style="40" customWidth="1"/>
    <col min="9730" max="9730" width="50.5703125" style="40" bestFit="1" customWidth="1"/>
    <col min="9731" max="9731" width="18.42578125" style="40" customWidth="1"/>
    <col min="9732" max="9984" width="9.140625" style="40"/>
    <col min="9985" max="9985" width="16.7109375" style="40" customWidth="1"/>
    <col min="9986" max="9986" width="50.5703125" style="40" bestFit="1" customWidth="1"/>
    <col min="9987" max="9987" width="18.42578125" style="40" customWidth="1"/>
    <col min="9988" max="10240" width="9.140625" style="40"/>
    <col min="10241" max="10241" width="16.7109375" style="40" customWidth="1"/>
    <col min="10242" max="10242" width="50.5703125" style="40" bestFit="1" customWidth="1"/>
    <col min="10243" max="10243" width="18.42578125" style="40" customWidth="1"/>
    <col min="10244" max="10496" width="9.140625" style="40"/>
    <col min="10497" max="10497" width="16.7109375" style="40" customWidth="1"/>
    <col min="10498" max="10498" width="50.5703125" style="40" bestFit="1" customWidth="1"/>
    <col min="10499" max="10499" width="18.42578125" style="40" customWidth="1"/>
    <col min="10500" max="10752" width="9.140625" style="40"/>
    <col min="10753" max="10753" width="16.7109375" style="40" customWidth="1"/>
    <col min="10754" max="10754" width="50.5703125" style="40" bestFit="1" customWidth="1"/>
    <col min="10755" max="10755" width="18.42578125" style="40" customWidth="1"/>
    <col min="10756" max="11008" width="9.140625" style="40"/>
    <col min="11009" max="11009" width="16.7109375" style="40" customWidth="1"/>
    <col min="11010" max="11010" width="50.5703125" style="40" bestFit="1" customWidth="1"/>
    <col min="11011" max="11011" width="18.42578125" style="40" customWidth="1"/>
    <col min="11012" max="11264" width="9.140625" style="40"/>
    <col min="11265" max="11265" width="16.7109375" style="40" customWidth="1"/>
    <col min="11266" max="11266" width="50.5703125" style="40" bestFit="1" customWidth="1"/>
    <col min="11267" max="11267" width="18.42578125" style="40" customWidth="1"/>
    <col min="11268" max="11520" width="9.140625" style="40"/>
    <col min="11521" max="11521" width="16.7109375" style="40" customWidth="1"/>
    <col min="11522" max="11522" width="50.5703125" style="40" bestFit="1" customWidth="1"/>
    <col min="11523" max="11523" width="18.42578125" style="40" customWidth="1"/>
    <col min="11524" max="11776" width="9.140625" style="40"/>
    <col min="11777" max="11777" width="16.7109375" style="40" customWidth="1"/>
    <col min="11778" max="11778" width="50.5703125" style="40" bestFit="1" customWidth="1"/>
    <col min="11779" max="11779" width="18.42578125" style="40" customWidth="1"/>
    <col min="11780" max="12032" width="9.140625" style="40"/>
    <col min="12033" max="12033" width="16.7109375" style="40" customWidth="1"/>
    <col min="12034" max="12034" width="50.5703125" style="40" bestFit="1" customWidth="1"/>
    <col min="12035" max="12035" width="18.42578125" style="40" customWidth="1"/>
    <col min="12036" max="12288" width="9.140625" style="40"/>
    <col min="12289" max="12289" width="16.7109375" style="40" customWidth="1"/>
    <col min="12290" max="12290" width="50.5703125" style="40" bestFit="1" customWidth="1"/>
    <col min="12291" max="12291" width="18.42578125" style="40" customWidth="1"/>
    <col min="12292" max="12544" width="9.140625" style="40"/>
    <col min="12545" max="12545" width="16.7109375" style="40" customWidth="1"/>
    <col min="12546" max="12546" width="50.5703125" style="40" bestFit="1" customWidth="1"/>
    <col min="12547" max="12547" width="18.42578125" style="40" customWidth="1"/>
    <col min="12548" max="12800" width="9.140625" style="40"/>
    <col min="12801" max="12801" width="16.7109375" style="40" customWidth="1"/>
    <col min="12802" max="12802" width="50.5703125" style="40" bestFit="1" customWidth="1"/>
    <col min="12803" max="12803" width="18.42578125" style="40" customWidth="1"/>
    <col min="12804" max="13056" width="9.140625" style="40"/>
    <col min="13057" max="13057" width="16.7109375" style="40" customWidth="1"/>
    <col min="13058" max="13058" width="50.5703125" style="40" bestFit="1" customWidth="1"/>
    <col min="13059" max="13059" width="18.42578125" style="40" customWidth="1"/>
    <col min="13060" max="13312" width="9.140625" style="40"/>
    <col min="13313" max="13313" width="16.7109375" style="40" customWidth="1"/>
    <col min="13314" max="13314" width="50.5703125" style="40" bestFit="1" customWidth="1"/>
    <col min="13315" max="13315" width="18.42578125" style="40" customWidth="1"/>
    <col min="13316" max="13568" width="9.140625" style="40"/>
    <col min="13569" max="13569" width="16.7109375" style="40" customWidth="1"/>
    <col min="13570" max="13570" width="50.5703125" style="40" bestFit="1" customWidth="1"/>
    <col min="13571" max="13571" width="18.42578125" style="40" customWidth="1"/>
    <col min="13572" max="13824" width="9.140625" style="40"/>
    <col min="13825" max="13825" width="16.7109375" style="40" customWidth="1"/>
    <col min="13826" max="13826" width="50.5703125" style="40" bestFit="1" customWidth="1"/>
    <col min="13827" max="13827" width="18.42578125" style="40" customWidth="1"/>
    <col min="13828" max="14080" width="9.140625" style="40"/>
    <col min="14081" max="14081" width="16.7109375" style="40" customWidth="1"/>
    <col min="14082" max="14082" width="50.5703125" style="40" bestFit="1" customWidth="1"/>
    <col min="14083" max="14083" width="18.42578125" style="40" customWidth="1"/>
    <col min="14084" max="14336" width="9.140625" style="40"/>
    <col min="14337" max="14337" width="16.7109375" style="40" customWidth="1"/>
    <col min="14338" max="14338" width="50.5703125" style="40" bestFit="1" customWidth="1"/>
    <col min="14339" max="14339" width="18.42578125" style="40" customWidth="1"/>
    <col min="14340" max="14592" width="9.140625" style="40"/>
    <col min="14593" max="14593" width="16.7109375" style="40" customWidth="1"/>
    <col min="14594" max="14594" width="50.5703125" style="40" bestFit="1" customWidth="1"/>
    <col min="14595" max="14595" width="18.42578125" style="40" customWidth="1"/>
    <col min="14596" max="14848" width="9.140625" style="40"/>
    <col min="14849" max="14849" width="16.7109375" style="40" customWidth="1"/>
    <col min="14850" max="14850" width="50.5703125" style="40" bestFit="1" customWidth="1"/>
    <col min="14851" max="14851" width="18.42578125" style="40" customWidth="1"/>
    <col min="14852" max="15104" width="9.140625" style="40"/>
    <col min="15105" max="15105" width="16.7109375" style="40" customWidth="1"/>
    <col min="15106" max="15106" width="50.5703125" style="40" bestFit="1" customWidth="1"/>
    <col min="15107" max="15107" width="18.42578125" style="40" customWidth="1"/>
    <col min="15108" max="15360" width="9.140625" style="40"/>
    <col min="15361" max="15361" width="16.7109375" style="40" customWidth="1"/>
    <col min="15362" max="15362" width="50.5703125" style="40" bestFit="1" customWidth="1"/>
    <col min="15363" max="15363" width="18.42578125" style="40" customWidth="1"/>
    <col min="15364" max="15616" width="9.140625" style="40"/>
    <col min="15617" max="15617" width="16.7109375" style="40" customWidth="1"/>
    <col min="15618" max="15618" width="50.5703125" style="40" bestFit="1" customWidth="1"/>
    <col min="15619" max="15619" width="18.42578125" style="40" customWidth="1"/>
    <col min="15620" max="15872" width="9.140625" style="40"/>
    <col min="15873" max="15873" width="16.7109375" style="40" customWidth="1"/>
    <col min="15874" max="15874" width="50.5703125" style="40" bestFit="1" customWidth="1"/>
    <col min="15875" max="15875" width="18.42578125" style="40" customWidth="1"/>
    <col min="15876" max="16128" width="9.140625" style="40"/>
    <col min="16129" max="16129" width="16.7109375" style="40" customWidth="1"/>
    <col min="16130" max="16130" width="50.5703125" style="40" bestFit="1" customWidth="1"/>
    <col min="16131" max="16131" width="18.42578125" style="40" customWidth="1"/>
    <col min="16132" max="16384" width="9.140625" style="40"/>
  </cols>
  <sheetData>
    <row r="2" spans="1:3" ht="18" x14ac:dyDescent="0.25">
      <c r="A2" s="98" t="s">
        <v>57</v>
      </c>
      <c r="B2" s="98"/>
      <c r="C2" s="98"/>
    </row>
    <row r="5" spans="1:3" ht="18" x14ac:dyDescent="0.2">
      <c r="A5" s="41" t="s">
        <v>71</v>
      </c>
    </row>
    <row r="6" spans="1:3" x14ac:dyDescent="0.2">
      <c r="A6" s="42"/>
    </row>
    <row r="7" spans="1:3" ht="33.75" customHeight="1" x14ac:dyDescent="0.2">
      <c r="A7" s="99" t="s">
        <v>70</v>
      </c>
      <c r="B7" s="99"/>
      <c r="C7" s="99"/>
    </row>
    <row r="8" spans="1:3" ht="14.25" customHeight="1" x14ac:dyDescent="0.2">
      <c r="A8" s="41"/>
      <c r="B8" s="43"/>
      <c r="C8" s="43"/>
    </row>
    <row r="9" spans="1:3" ht="15" thickBot="1" x14ac:dyDescent="0.25">
      <c r="A9" s="44"/>
    </row>
    <row r="10" spans="1:3" ht="28.5" x14ac:dyDescent="0.2">
      <c r="A10" s="100" t="s">
        <v>58</v>
      </c>
      <c r="B10" s="101"/>
      <c r="C10" s="45" t="s">
        <v>84</v>
      </c>
    </row>
    <row r="11" spans="1:3" ht="48.75" customHeight="1" x14ac:dyDescent="0.2">
      <c r="A11" s="102" t="s">
        <v>59</v>
      </c>
      <c r="B11" s="62" t="s">
        <v>78</v>
      </c>
      <c r="C11" s="46">
        <f>+'Sklop 1'!H35</f>
        <v>0</v>
      </c>
    </row>
    <row r="12" spans="1:3" ht="48.75" customHeight="1" x14ac:dyDescent="0.2">
      <c r="A12" s="102" t="s">
        <v>60</v>
      </c>
      <c r="B12" s="62" t="s">
        <v>79</v>
      </c>
      <c r="C12" s="46">
        <f>+'Sklop 3'!H15</f>
        <v>0</v>
      </c>
    </row>
    <row r="13" spans="1:3" ht="48.75" customHeight="1" x14ac:dyDescent="0.2">
      <c r="A13" s="102" t="s">
        <v>66</v>
      </c>
      <c r="B13" s="62" t="s">
        <v>80</v>
      </c>
      <c r="C13" s="46">
        <f>+'Sklop 4'!H15</f>
        <v>0</v>
      </c>
    </row>
    <row r="14" spans="1:3" ht="48.75" customHeight="1" x14ac:dyDescent="0.2">
      <c r="A14" s="102" t="s">
        <v>67</v>
      </c>
      <c r="B14" s="62" t="s">
        <v>81</v>
      </c>
      <c r="C14" s="46">
        <f>+'Sklop 5'!H12</f>
        <v>0</v>
      </c>
    </row>
    <row r="15" spans="1:3" ht="48.75" customHeight="1" x14ac:dyDescent="0.2">
      <c r="A15" s="102" t="s">
        <v>68</v>
      </c>
      <c r="B15" s="62" t="s">
        <v>82</v>
      </c>
      <c r="C15" s="46">
        <f>+'Sklop 6'!H6</f>
        <v>0</v>
      </c>
    </row>
    <row r="16" spans="1:3" ht="48.75" customHeight="1" thickBot="1" x14ac:dyDescent="0.25">
      <c r="A16" s="103" t="s">
        <v>69</v>
      </c>
      <c r="B16" s="63" t="s">
        <v>83</v>
      </c>
      <c r="C16" s="47">
        <f>+'Sklop 7'!H12</f>
        <v>0</v>
      </c>
    </row>
    <row r="17" spans="1:8" s="48" customFormat="1" x14ac:dyDescent="0.2">
      <c r="B17" s="49"/>
    </row>
    <row r="19" spans="1:8" ht="18" x14ac:dyDescent="0.25">
      <c r="A19" s="50"/>
      <c r="B19" s="51"/>
      <c r="C19" s="52"/>
      <c r="D19" s="51"/>
      <c r="E19" s="51"/>
      <c r="F19" s="51"/>
      <c r="G19" s="51"/>
      <c r="H19" s="51"/>
    </row>
    <row r="20" spans="1:8" x14ac:dyDescent="0.2">
      <c r="A20" s="53" t="s">
        <v>61</v>
      </c>
      <c r="B20" s="54"/>
      <c r="C20" s="55"/>
      <c r="D20" s="56"/>
      <c r="E20" s="57"/>
      <c r="F20" s="58"/>
      <c r="G20" s="58"/>
      <c r="H20" s="58"/>
    </row>
    <row r="21" spans="1:8" x14ac:dyDescent="0.2">
      <c r="A21" s="59"/>
      <c r="B21" s="54"/>
      <c r="C21" s="55"/>
      <c r="D21" s="56"/>
      <c r="E21" s="57"/>
      <c r="F21" s="60"/>
      <c r="G21" s="60"/>
      <c r="H21" s="60"/>
    </row>
    <row r="22" spans="1:8" x14ac:dyDescent="0.2">
      <c r="A22" s="59"/>
      <c r="B22" s="54"/>
      <c r="C22" s="56" t="s">
        <v>62</v>
      </c>
      <c r="D22" s="56"/>
      <c r="E22" s="57"/>
      <c r="F22" s="60"/>
      <c r="G22" s="60"/>
      <c r="H22" s="60"/>
    </row>
    <row r="23" spans="1:8" x14ac:dyDescent="0.2">
      <c r="A23" s="59"/>
      <c r="B23" s="54"/>
      <c r="C23" s="56" t="s">
        <v>64</v>
      </c>
      <c r="D23" s="56"/>
      <c r="E23" s="57"/>
      <c r="F23" s="60"/>
      <c r="G23" s="60"/>
      <c r="H23" s="60"/>
    </row>
    <row r="24" spans="1:8" x14ac:dyDescent="0.2">
      <c r="A24" s="59"/>
      <c r="B24" s="54"/>
      <c r="C24" s="56"/>
      <c r="D24" s="61"/>
      <c r="E24" s="57"/>
      <c r="F24" s="60"/>
      <c r="G24" s="60"/>
      <c r="H24" s="60"/>
    </row>
    <row r="25" spans="1:8" x14ac:dyDescent="0.2">
      <c r="A25" s="59" t="s">
        <v>63</v>
      </c>
      <c r="B25" s="54"/>
      <c r="C25" s="56"/>
      <c r="D25" s="61"/>
      <c r="E25" s="57"/>
      <c r="F25" s="60"/>
      <c r="G25" s="60"/>
      <c r="H25" s="60"/>
    </row>
    <row r="26" spans="1:8" x14ac:dyDescent="0.2">
      <c r="A26" s="59"/>
      <c r="B26" s="54"/>
      <c r="C26" s="56"/>
      <c r="D26" s="61"/>
      <c r="E26" s="57"/>
      <c r="F26" s="60"/>
      <c r="G26" s="60"/>
      <c r="H26" s="60"/>
    </row>
    <row r="27" spans="1:8" x14ac:dyDescent="0.2">
      <c r="A27" s="59"/>
      <c r="B27" s="54"/>
      <c r="C27" s="56" t="s">
        <v>62</v>
      </c>
      <c r="D27" s="61"/>
      <c r="E27" s="57"/>
      <c r="F27" s="60"/>
      <c r="G27" s="60"/>
      <c r="H27" s="60"/>
    </row>
    <row r="28" spans="1:8" x14ac:dyDescent="0.2">
      <c r="A28" s="59"/>
      <c r="B28" s="54"/>
      <c r="C28" s="56" t="s">
        <v>65</v>
      </c>
      <c r="D28" s="61"/>
      <c r="E28" s="57"/>
      <c r="F28" s="60"/>
      <c r="G28" s="60"/>
      <c r="H28" s="60"/>
    </row>
    <row r="29" spans="1:8" x14ac:dyDescent="0.2">
      <c r="A29" s="59"/>
      <c r="B29" s="54"/>
      <c r="D29" s="61"/>
      <c r="E29" s="57"/>
      <c r="F29" s="60"/>
      <c r="G29" s="60"/>
      <c r="H29" s="60"/>
    </row>
    <row r="30" spans="1:8" x14ac:dyDescent="0.2">
      <c r="A30" s="53"/>
      <c r="B30" s="54"/>
      <c r="E30" s="57"/>
      <c r="F30" s="58"/>
      <c r="G30" s="58"/>
      <c r="H30" s="58"/>
    </row>
  </sheetData>
  <mergeCells count="3">
    <mergeCell ref="A2:C2"/>
    <mergeCell ref="A7:C7"/>
    <mergeCell ref="A10:B10"/>
  </mergeCells>
  <pageMargins left="0.98425196850393704" right="0.19685039370078741" top="0.59055118110236227" bottom="0.62992125984251968" header="0" footer="0"/>
  <pageSetup paperSize="9" orientation="portrait" r:id="rId1"/>
  <headerFooter alignWithMargins="0">
    <oddFooter>&amp;L&amp;F&amp;CStran &amp;P od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opLeftCell="C1" zoomScale="140" zoomScaleNormal="140" workbookViewId="0">
      <pane ySplit="2" topLeftCell="A3" activePane="bottomLeft" state="frozen"/>
      <selection activeCell="C16" sqref="C16"/>
      <selection pane="bottomLeft" activeCell="C16" sqref="C16"/>
    </sheetView>
  </sheetViews>
  <sheetFormatPr defaultRowHeight="15" x14ac:dyDescent="0.25"/>
  <cols>
    <col min="1" max="1" width="0" style="5" hidden="1" customWidth="1"/>
    <col min="2" max="2" width="5.85546875" style="5" hidden="1" customWidth="1"/>
    <col min="3" max="3" width="5.28515625" style="5" customWidth="1"/>
    <col min="4" max="4" width="43.5703125" style="5" customWidth="1"/>
    <col min="5" max="5" width="3.85546875" style="5" bestFit="1" customWidth="1"/>
    <col min="6" max="6" width="5.140625" style="5" bestFit="1" customWidth="1"/>
    <col min="7" max="7" width="13.5703125" style="5" customWidth="1"/>
    <col min="8" max="8" width="13.85546875" style="5" customWidth="1"/>
    <col min="9" max="16384" width="9.140625" style="5"/>
  </cols>
  <sheetData>
    <row r="1" spans="1:8" ht="15.75" thickBot="1" x14ac:dyDescent="0.3">
      <c r="C1" s="5" t="s">
        <v>72</v>
      </c>
    </row>
    <row r="2" spans="1:8" ht="24.75" thickBot="1" x14ac:dyDescent="0.3">
      <c r="B2" s="77" t="s">
        <v>88</v>
      </c>
      <c r="C2" s="96" t="s">
        <v>115</v>
      </c>
      <c r="D2" s="78" t="s">
        <v>0</v>
      </c>
      <c r="E2" s="79" t="s">
        <v>89</v>
      </c>
      <c r="F2" s="80" t="s">
        <v>85</v>
      </c>
      <c r="G2" s="81" t="s">
        <v>86</v>
      </c>
      <c r="H2" s="82" t="s">
        <v>87</v>
      </c>
    </row>
    <row r="3" spans="1:8" ht="230.25" x14ac:dyDescent="0.25">
      <c r="A3" s="65" t="s">
        <v>32</v>
      </c>
      <c r="B3" s="8" t="s">
        <v>1</v>
      </c>
      <c r="C3" s="8" t="s">
        <v>6</v>
      </c>
      <c r="D3" s="9" t="s">
        <v>2</v>
      </c>
      <c r="E3" s="72">
        <v>4</v>
      </c>
      <c r="F3" s="64" t="s">
        <v>5</v>
      </c>
      <c r="G3" s="67"/>
      <c r="H3" s="68">
        <f>E3*G3</f>
        <v>0</v>
      </c>
    </row>
    <row r="4" spans="1:8" ht="39" x14ac:dyDescent="0.25">
      <c r="A4" s="66"/>
      <c r="B4" s="10"/>
      <c r="C4" s="10"/>
      <c r="D4" s="4" t="s">
        <v>3</v>
      </c>
      <c r="E4" s="2"/>
      <c r="F4" s="3"/>
      <c r="G4" s="1"/>
      <c r="H4" s="11"/>
    </row>
    <row r="5" spans="1:8" ht="27" thickBot="1" x14ac:dyDescent="0.3">
      <c r="A5" s="28"/>
      <c r="B5" s="12"/>
      <c r="C5" s="12"/>
      <c r="D5" s="13" t="s">
        <v>4</v>
      </c>
      <c r="E5" s="14"/>
      <c r="F5" s="15"/>
      <c r="G5" s="16"/>
      <c r="H5" s="17"/>
    </row>
    <row r="6" spans="1:8" ht="15.75" thickBot="1" x14ac:dyDescent="0.3">
      <c r="B6" s="23"/>
      <c r="C6" s="23"/>
      <c r="D6" s="89"/>
      <c r="E6" s="23"/>
      <c r="F6" s="23"/>
      <c r="G6" s="23"/>
      <c r="H6" s="23"/>
    </row>
    <row r="7" spans="1:8" ht="141" x14ac:dyDescent="0.25">
      <c r="A7" s="21" t="s">
        <v>33</v>
      </c>
      <c r="B7" s="8" t="s">
        <v>6</v>
      </c>
      <c r="C7" s="8" t="s">
        <v>9</v>
      </c>
      <c r="D7" s="90" t="s">
        <v>96</v>
      </c>
      <c r="E7" s="73">
        <v>6</v>
      </c>
      <c r="F7" s="24" t="s">
        <v>5</v>
      </c>
      <c r="G7" s="67"/>
      <c r="H7" s="68">
        <f>E7*G7</f>
        <v>0</v>
      </c>
    </row>
    <row r="8" spans="1:8" ht="26.25" x14ac:dyDescent="0.25">
      <c r="B8" s="25"/>
      <c r="C8" s="25"/>
      <c r="D8" s="4" t="s">
        <v>7</v>
      </c>
      <c r="E8" s="26"/>
      <c r="F8" s="26"/>
      <c r="G8" s="26"/>
      <c r="H8" s="27"/>
    </row>
    <row r="9" spans="1:8" ht="39.75" thickBot="1" x14ac:dyDescent="0.3">
      <c r="B9" s="28"/>
      <c r="C9" s="28"/>
      <c r="D9" s="18" t="s">
        <v>8</v>
      </c>
      <c r="E9" s="29"/>
      <c r="F9" s="29"/>
      <c r="G9" s="29"/>
      <c r="H9" s="30"/>
    </row>
    <row r="10" spans="1:8" ht="15.75" thickBot="1" x14ac:dyDescent="0.3">
      <c r="B10" s="23"/>
      <c r="C10" s="23"/>
      <c r="D10" s="89"/>
      <c r="E10" s="23"/>
      <c r="F10" s="23"/>
      <c r="G10" s="23"/>
      <c r="H10" s="23"/>
    </row>
    <row r="11" spans="1:8" ht="128.25" x14ac:dyDescent="0.25">
      <c r="A11" s="95"/>
      <c r="B11" s="8" t="s">
        <v>9</v>
      </c>
      <c r="C11" s="8" t="s">
        <v>12</v>
      </c>
      <c r="D11" s="90" t="s">
        <v>97</v>
      </c>
      <c r="E11" s="73">
        <v>2</v>
      </c>
      <c r="F11" s="24" t="s">
        <v>5</v>
      </c>
      <c r="G11" s="67"/>
      <c r="H11" s="68">
        <f>E11*G11</f>
        <v>0</v>
      </c>
    </row>
    <row r="12" spans="1:8" ht="26.25" x14ac:dyDescent="0.25">
      <c r="A12" s="66"/>
      <c r="B12" s="25"/>
      <c r="C12" s="25"/>
      <c r="D12" s="4" t="s">
        <v>10</v>
      </c>
      <c r="E12" s="26"/>
      <c r="F12" s="26"/>
      <c r="G12" s="26"/>
      <c r="H12" s="27"/>
    </row>
    <row r="13" spans="1:8" ht="15.75" thickBot="1" x14ac:dyDescent="0.3">
      <c r="A13" s="28"/>
      <c r="B13" s="31"/>
      <c r="C13" s="31"/>
      <c r="D13" s="13" t="s">
        <v>11</v>
      </c>
      <c r="E13" s="32"/>
      <c r="F13" s="32"/>
      <c r="G13" s="32"/>
      <c r="H13" s="33"/>
    </row>
    <row r="14" spans="1:8" ht="15.75" thickBot="1" x14ac:dyDescent="0.3">
      <c r="B14" s="23"/>
      <c r="C14" s="23"/>
      <c r="D14" s="89"/>
      <c r="E14" s="23"/>
      <c r="F14" s="23"/>
      <c r="G14" s="23"/>
      <c r="H14" s="23"/>
    </row>
    <row r="15" spans="1:8" ht="128.25" x14ac:dyDescent="0.25">
      <c r="A15" s="95"/>
      <c r="B15" s="8" t="s">
        <v>12</v>
      </c>
      <c r="C15" s="8" t="s">
        <v>15</v>
      </c>
      <c r="D15" s="90" t="s">
        <v>98</v>
      </c>
      <c r="E15" s="73">
        <v>2</v>
      </c>
      <c r="F15" s="24" t="s">
        <v>5</v>
      </c>
      <c r="G15" s="67"/>
      <c r="H15" s="68">
        <f>E15*G15</f>
        <v>0</v>
      </c>
    </row>
    <row r="16" spans="1:8" ht="26.25" x14ac:dyDescent="0.25">
      <c r="A16" s="66"/>
      <c r="B16" s="25"/>
      <c r="C16" s="25"/>
      <c r="D16" s="4" t="s">
        <v>13</v>
      </c>
      <c r="E16" s="26"/>
      <c r="F16" s="26"/>
      <c r="G16" s="26"/>
      <c r="H16" s="27"/>
    </row>
    <row r="17" spans="1:9" ht="15.75" thickBot="1" x14ac:dyDescent="0.3">
      <c r="A17" s="28"/>
      <c r="B17" s="31"/>
      <c r="C17" s="31"/>
      <c r="D17" s="13" t="s">
        <v>14</v>
      </c>
      <c r="E17" s="32"/>
      <c r="F17" s="32"/>
      <c r="G17" s="32"/>
      <c r="H17" s="33"/>
    </row>
    <row r="18" spans="1:9" ht="15.75" thickBot="1" x14ac:dyDescent="0.3">
      <c r="B18" s="23"/>
      <c r="C18" s="23"/>
      <c r="D18" s="89"/>
      <c r="E18" s="23"/>
      <c r="F18" s="23"/>
      <c r="G18" s="23"/>
      <c r="H18" s="23"/>
    </row>
    <row r="19" spans="1:9" ht="141" x14ac:dyDescent="0.25">
      <c r="B19" s="8" t="s">
        <v>19</v>
      </c>
      <c r="C19" s="8" t="s">
        <v>1</v>
      </c>
      <c r="D19" s="90" t="s">
        <v>99</v>
      </c>
      <c r="E19" s="73">
        <v>2</v>
      </c>
      <c r="F19" s="24" t="s">
        <v>5</v>
      </c>
      <c r="G19" s="67"/>
      <c r="H19" s="68">
        <f>E19*G19</f>
        <v>0</v>
      </c>
    </row>
    <row r="20" spans="1:9" ht="26.25" x14ac:dyDescent="0.25">
      <c r="B20" s="25"/>
      <c r="C20" s="25"/>
      <c r="D20" s="4" t="s">
        <v>20</v>
      </c>
      <c r="E20" s="26"/>
      <c r="F20" s="26"/>
      <c r="G20" s="26"/>
      <c r="H20" s="27"/>
    </row>
    <row r="21" spans="1:9" ht="15.75" thickBot="1" x14ac:dyDescent="0.3">
      <c r="B21" s="31"/>
      <c r="C21" s="31"/>
      <c r="D21" s="13" t="s">
        <v>21</v>
      </c>
      <c r="E21" s="32"/>
      <c r="F21" s="32"/>
      <c r="G21" s="32"/>
      <c r="H21" s="33"/>
    </row>
    <row r="22" spans="1:9" ht="15.75" thickBot="1" x14ac:dyDescent="0.3">
      <c r="D22" s="91"/>
    </row>
    <row r="23" spans="1:9" ht="141" x14ac:dyDescent="0.25">
      <c r="B23" s="8" t="s">
        <v>22</v>
      </c>
      <c r="C23" s="8" t="s">
        <v>116</v>
      </c>
      <c r="D23" s="90" t="s">
        <v>100</v>
      </c>
      <c r="E23" s="73">
        <v>1</v>
      </c>
      <c r="F23" s="24" t="s">
        <v>5</v>
      </c>
      <c r="G23" s="67"/>
      <c r="H23" s="68">
        <f>E23*G23</f>
        <v>0</v>
      </c>
    </row>
    <row r="24" spans="1:9" ht="39" x14ac:dyDescent="0.25">
      <c r="B24" s="25"/>
      <c r="C24" s="25"/>
      <c r="D24" s="92" t="s">
        <v>30</v>
      </c>
      <c r="E24" s="26"/>
      <c r="F24" s="26"/>
      <c r="G24" s="26"/>
      <c r="H24" s="27"/>
    </row>
    <row r="25" spans="1:9" ht="15.75" thickBot="1" x14ac:dyDescent="0.3">
      <c r="B25" s="28"/>
      <c r="C25" s="28"/>
      <c r="D25" s="93" t="s">
        <v>23</v>
      </c>
      <c r="E25" s="29"/>
      <c r="F25" s="29"/>
      <c r="G25" s="29"/>
      <c r="H25" s="30"/>
    </row>
    <row r="26" spans="1:9" ht="15.75" thickBot="1" x14ac:dyDescent="0.3">
      <c r="D26" s="91"/>
    </row>
    <row r="27" spans="1:9" ht="138" customHeight="1" x14ac:dyDescent="0.25">
      <c r="B27" s="8" t="s">
        <v>24</v>
      </c>
      <c r="C27" s="8" t="s">
        <v>17</v>
      </c>
      <c r="D27" s="90" t="s">
        <v>101</v>
      </c>
      <c r="E27" s="73">
        <v>4</v>
      </c>
      <c r="F27" s="24" t="s">
        <v>5</v>
      </c>
      <c r="G27" s="67"/>
      <c r="H27" s="68">
        <f>E27*G27</f>
        <v>0</v>
      </c>
    </row>
    <row r="28" spans="1:9" ht="42.75" customHeight="1" x14ac:dyDescent="0.25">
      <c r="B28" s="25"/>
      <c r="C28" s="25"/>
      <c r="D28" s="4" t="s">
        <v>31</v>
      </c>
      <c r="E28" s="26"/>
      <c r="F28" s="26"/>
      <c r="G28" s="26"/>
      <c r="H28" s="27"/>
    </row>
    <row r="29" spans="1:9" ht="27" thickBot="1" x14ac:dyDescent="0.3">
      <c r="B29" s="31"/>
      <c r="C29" s="31"/>
      <c r="D29" s="13" t="s">
        <v>25</v>
      </c>
      <c r="E29" s="32"/>
      <c r="F29" s="32"/>
      <c r="G29" s="32"/>
      <c r="H29" s="33"/>
    </row>
    <row r="30" spans="1:9" ht="15.75" thickBot="1" x14ac:dyDescent="0.3">
      <c r="B30" s="23"/>
      <c r="C30" s="23"/>
      <c r="D30" s="89"/>
      <c r="E30" s="23"/>
      <c r="F30" s="23"/>
      <c r="G30" s="23"/>
      <c r="H30" s="23"/>
      <c r="I30" s="23"/>
    </row>
    <row r="31" spans="1:9" ht="56.25" customHeight="1" x14ac:dyDescent="0.25">
      <c r="B31" s="8" t="s">
        <v>28</v>
      </c>
      <c r="C31" s="8" t="s">
        <v>18</v>
      </c>
      <c r="D31" s="90" t="s">
        <v>102</v>
      </c>
      <c r="E31" s="73">
        <v>1</v>
      </c>
      <c r="F31" s="24" t="s">
        <v>5</v>
      </c>
      <c r="G31" s="67"/>
      <c r="H31" s="68">
        <f>E31*G31</f>
        <v>0</v>
      </c>
    </row>
    <row r="32" spans="1:9" ht="31.5" customHeight="1" x14ac:dyDescent="0.25">
      <c r="B32" s="25"/>
      <c r="C32" s="25"/>
      <c r="D32" s="4" t="s">
        <v>20</v>
      </c>
      <c r="E32" s="26"/>
      <c r="F32" s="26"/>
      <c r="G32" s="26"/>
      <c r="H32" s="27"/>
    </row>
    <row r="33" spans="2:8" ht="15.75" thickBot="1" x14ac:dyDescent="0.3">
      <c r="B33" s="31"/>
      <c r="C33" s="31"/>
      <c r="D33" s="13" t="s">
        <v>29</v>
      </c>
      <c r="E33" s="32"/>
      <c r="F33" s="32"/>
      <c r="G33" s="32"/>
      <c r="H33" s="33"/>
    </row>
    <row r="34" spans="2:8" ht="15.75" thickBot="1" x14ac:dyDescent="0.3"/>
    <row r="35" spans="2:8" ht="15.75" thickBot="1" x14ac:dyDescent="0.3">
      <c r="C35" s="69" t="s">
        <v>90</v>
      </c>
      <c r="D35" s="70"/>
      <c r="E35" s="70"/>
      <c r="F35" s="70"/>
      <c r="G35" s="71"/>
      <c r="H35" s="76">
        <f>SUM(H3:H33)</f>
        <v>0</v>
      </c>
    </row>
    <row r="39" spans="2:8" x14ac:dyDescent="0.25">
      <c r="G39" s="7"/>
      <c r="H39" s="7"/>
    </row>
    <row r="43" spans="2:8" x14ac:dyDescent="0.25">
      <c r="G43" s="7"/>
      <c r="H43" s="7"/>
    </row>
    <row r="47" spans="2:8" x14ac:dyDescent="0.25">
      <c r="G47" s="7"/>
      <c r="H47" s="7"/>
    </row>
    <row r="51" spans="7:8" x14ac:dyDescent="0.25">
      <c r="G51" s="7"/>
      <c r="H51" s="7"/>
    </row>
    <row r="55" spans="7:8" x14ac:dyDescent="0.25">
      <c r="G55" s="7"/>
      <c r="H55" s="7"/>
    </row>
  </sheetData>
  <protectedRanges>
    <protectedRange sqref="G3 G7 G11 G15 G19 G23 G27 G31" name="Obseg1"/>
  </protectedRanges>
  <dataValidations disablePrompts="1" count="1">
    <dataValidation type="custom" allowBlank="1" showInputMessage="1" showErrorMessage="1" errorTitle="NAPAKA" error="Vpiši vrednost na do dve decimalni mesti." sqref="G3 G7 G11 G15 G19 G23 G27 G31">
      <formula1>EXACT(G3,ROUND(G3,2))</formula1>
    </dataValidation>
  </dataValidations>
  <pageMargins left="0.70866141732283472" right="0.51181102362204722" top="0.74803149606299213" bottom="0.74803149606299213" header="0.31496062992125984" footer="0.31496062992125984"/>
  <pageSetup paperSize="9" orientation="portrait" r:id="rId1"/>
  <headerFooter>
    <oddHeader>&amp;Rpriloga št. 2 k pogodbi</oddHeader>
    <oddFooter>&amp;L&amp;F&amp;CStran &amp;P od 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opLeftCell="C1" zoomScale="140" zoomScaleNormal="140" workbookViewId="0">
      <pane ySplit="2" topLeftCell="A3" activePane="bottomLeft" state="frozen"/>
      <selection activeCell="C16" sqref="C16"/>
      <selection pane="bottomLeft" activeCell="C16" sqref="C16"/>
    </sheetView>
  </sheetViews>
  <sheetFormatPr defaultRowHeight="15" x14ac:dyDescent="0.25"/>
  <cols>
    <col min="1" max="1" width="0" style="5" hidden="1" customWidth="1"/>
    <col min="2" max="2" width="5.85546875" style="5" hidden="1" customWidth="1"/>
    <col min="3" max="3" width="5.85546875" style="5" customWidth="1"/>
    <col min="4" max="4" width="43.5703125" style="5" customWidth="1"/>
    <col min="5" max="5" width="3.85546875" style="5" bestFit="1" customWidth="1"/>
    <col min="6" max="6" width="5.140625" style="5" bestFit="1" customWidth="1"/>
    <col min="7" max="7" width="13.5703125" style="5" customWidth="1"/>
    <col min="8" max="8" width="13.85546875" style="5" customWidth="1"/>
    <col min="9" max="16384" width="9.140625" style="5"/>
  </cols>
  <sheetData>
    <row r="1" spans="1:8" ht="15.75" thickBot="1" x14ac:dyDescent="0.3">
      <c r="C1" s="5" t="s">
        <v>73</v>
      </c>
    </row>
    <row r="2" spans="1:8" ht="24.75" thickBot="1" x14ac:dyDescent="0.3">
      <c r="B2" s="77" t="s">
        <v>88</v>
      </c>
      <c r="C2" s="97" t="s">
        <v>117</v>
      </c>
      <c r="D2" s="84" t="s">
        <v>0</v>
      </c>
      <c r="E2" s="85" t="s">
        <v>89</v>
      </c>
      <c r="F2" s="86" t="s">
        <v>85</v>
      </c>
      <c r="G2" s="87" t="s">
        <v>86</v>
      </c>
      <c r="H2" s="88" t="s">
        <v>87</v>
      </c>
    </row>
    <row r="3" spans="1:8" ht="115.5" x14ac:dyDescent="0.25">
      <c r="A3" s="21" t="s">
        <v>55</v>
      </c>
      <c r="B3" s="75" t="s">
        <v>37</v>
      </c>
      <c r="C3" s="75" t="s">
        <v>6</v>
      </c>
      <c r="D3" s="94" t="s">
        <v>103</v>
      </c>
      <c r="E3" s="73">
        <v>1</v>
      </c>
      <c r="F3" s="83" t="s">
        <v>5</v>
      </c>
      <c r="G3" s="67"/>
      <c r="H3" s="68">
        <f>E3*G3</f>
        <v>0</v>
      </c>
    </row>
    <row r="4" spans="1:8" ht="87" customHeight="1" thickBot="1" x14ac:dyDescent="0.3">
      <c r="B4" s="28"/>
      <c r="C4" s="28"/>
      <c r="D4" s="93" t="s">
        <v>38</v>
      </c>
      <c r="E4" s="29"/>
      <c r="F4" s="29"/>
      <c r="G4" s="29"/>
      <c r="H4" s="30"/>
    </row>
    <row r="5" spans="1:8" ht="15.75" thickBot="1" x14ac:dyDescent="0.3">
      <c r="D5" s="90"/>
      <c r="E5" s="19"/>
      <c r="F5" s="20"/>
      <c r="G5" s="22"/>
      <c r="H5" s="23"/>
    </row>
    <row r="6" spans="1:8" ht="115.5" x14ac:dyDescent="0.25">
      <c r="B6" s="8" t="s">
        <v>39</v>
      </c>
      <c r="C6" s="8" t="s">
        <v>9</v>
      </c>
      <c r="D6" s="90" t="s">
        <v>56</v>
      </c>
      <c r="E6" s="73">
        <v>1</v>
      </c>
      <c r="F6" s="24" t="s">
        <v>5</v>
      </c>
      <c r="G6" s="67"/>
      <c r="H6" s="68">
        <f>E6*G6</f>
        <v>0</v>
      </c>
    </row>
    <row r="7" spans="1:8" ht="88.5" customHeight="1" thickBot="1" x14ac:dyDescent="0.3">
      <c r="B7" s="28"/>
      <c r="C7" s="28"/>
      <c r="D7" s="93" t="s">
        <v>40</v>
      </c>
      <c r="E7" s="29"/>
      <c r="F7" s="29"/>
      <c r="G7" s="29"/>
      <c r="H7" s="30"/>
    </row>
    <row r="8" spans="1:8" ht="15.75" thickBot="1" x14ac:dyDescent="0.3">
      <c r="D8" s="91"/>
    </row>
    <row r="9" spans="1:8" ht="115.5" x14ac:dyDescent="0.25">
      <c r="B9" s="8" t="s">
        <v>41</v>
      </c>
      <c r="C9" s="8" t="s">
        <v>12</v>
      </c>
      <c r="D9" s="90" t="s">
        <v>42</v>
      </c>
      <c r="E9" s="73">
        <v>1</v>
      </c>
      <c r="F9" s="24" t="s">
        <v>5</v>
      </c>
      <c r="G9" s="67"/>
      <c r="H9" s="68">
        <f>E9*G9</f>
        <v>0</v>
      </c>
    </row>
    <row r="10" spans="1:8" ht="87.75" customHeight="1" thickBot="1" x14ac:dyDescent="0.3">
      <c r="B10" s="28"/>
      <c r="C10" s="28"/>
      <c r="D10" s="93" t="s">
        <v>43</v>
      </c>
      <c r="E10" s="29"/>
      <c r="F10" s="29"/>
      <c r="G10" s="29"/>
      <c r="H10" s="30"/>
    </row>
    <row r="11" spans="1:8" ht="15.75" thickBot="1" x14ac:dyDescent="0.3">
      <c r="D11" s="91"/>
    </row>
    <row r="12" spans="1:8" ht="115.5" x14ac:dyDescent="0.25">
      <c r="B12" s="8" t="s">
        <v>44</v>
      </c>
      <c r="C12" s="8" t="s">
        <v>15</v>
      </c>
      <c r="D12" s="90" t="s">
        <v>45</v>
      </c>
      <c r="E12" s="73">
        <v>1</v>
      </c>
      <c r="F12" s="24" t="s">
        <v>5</v>
      </c>
      <c r="G12" s="67"/>
      <c r="H12" s="68">
        <f>E12*G12</f>
        <v>0</v>
      </c>
    </row>
    <row r="13" spans="1:8" ht="88.5" customHeight="1" thickBot="1" x14ac:dyDescent="0.3">
      <c r="B13" s="28"/>
      <c r="C13" s="28"/>
      <c r="D13" s="93" t="s">
        <v>46</v>
      </c>
      <c r="E13" s="29"/>
      <c r="F13" s="29"/>
      <c r="G13" s="29"/>
      <c r="H13" s="30"/>
    </row>
    <row r="14" spans="1:8" ht="15.75" thickBot="1" x14ac:dyDescent="0.3"/>
    <row r="15" spans="1:8" ht="15.75" thickBot="1" x14ac:dyDescent="0.3">
      <c r="C15" s="69" t="s">
        <v>91</v>
      </c>
      <c r="D15" s="70"/>
      <c r="E15" s="70"/>
      <c r="F15" s="70"/>
      <c r="G15" s="71"/>
      <c r="H15" s="76">
        <f>SUM(H3:H12)</f>
        <v>0</v>
      </c>
    </row>
    <row r="17" spans="2:8" x14ac:dyDescent="0.25">
      <c r="D17" s="6"/>
      <c r="G17" s="7"/>
      <c r="H17" s="7"/>
    </row>
    <row r="18" spans="2:8" x14ac:dyDescent="0.25">
      <c r="B18" s="23"/>
      <c r="C18" s="23"/>
    </row>
    <row r="20" spans="2:8" x14ac:dyDescent="0.25">
      <c r="D20" s="6"/>
      <c r="G20" s="7"/>
      <c r="H20" s="7"/>
    </row>
    <row r="23" spans="2:8" x14ac:dyDescent="0.25">
      <c r="D23" s="6"/>
      <c r="G23" s="7"/>
      <c r="H23" s="7"/>
    </row>
    <row r="26" spans="2:8" x14ac:dyDescent="0.25">
      <c r="D26" s="6"/>
      <c r="G26" s="7"/>
      <c r="H26" s="7"/>
    </row>
    <row r="29" spans="2:8" x14ac:dyDescent="0.25">
      <c r="D29" s="6"/>
      <c r="G29" s="7"/>
      <c r="H29" s="7"/>
    </row>
    <row r="31" spans="2:8" x14ac:dyDescent="0.25">
      <c r="G31" s="7"/>
      <c r="H31" s="7"/>
    </row>
    <row r="32" spans="2:8" x14ac:dyDescent="0.25">
      <c r="D32" s="6"/>
      <c r="G32" s="7"/>
      <c r="H32" s="7"/>
    </row>
    <row r="35" spans="4:8" x14ac:dyDescent="0.25">
      <c r="D35" s="6"/>
      <c r="G35" s="7"/>
      <c r="H35" s="7"/>
    </row>
    <row r="39" spans="4:8" x14ac:dyDescent="0.25">
      <c r="G39" s="7"/>
      <c r="H39" s="7"/>
    </row>
    <row r="43" spans="4:8" x14ac:dyDescent="0.25">
      <c r="G43" s="7"/>
      <c r="H43" s="7"/>
    </row>
  </sheetData>
  <protectedRanges>
    <protectedRange sqref="G3" name="Obseg1_4"/>
    <protectedRange sqref="G6" name="Obseg1_4_1"/>
    <protectedRange sqref="G9" name="Obseg1_4_2"/>
    <protectedRange sqref="G12" name="Obseg1_4_3"/>
  </protectedRanges>
  <dataValidations disablePrompts="1" count="1">
    <dataValidation type="custom" allowBlank="1" showInputMessage="1" showErrorMessage="1" errorTitle="NAPAKA" error="Vpiši vrednost na do dve decimalni mesti." sqref="G3 G6 G9 G12">
      <formula1>EXACT(G3,ROUND(G3,2))</formula1>
    </dataValidation>
  </dataValidations>
  <pageMargins left="0.70866141732283472" right="0.51181102362204722" top="0.74803149606299213" bottom="0.74803149606299213" header="0.31496062992125984" footer="0.31496062992125984"/>
  <pageSetup paperSize="9" orientation="portrait" r:id="rId1"/>
  <headerFooter>
    <oddHeader>&amp;Rpriloga št. 2 k pogodbi</oddHeader>
    <oddFooter>&amp;L&amp;F&amp;CStran &amp;P od 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opLeftCell="B1" zoomScale="140" zoomScaleNormal="140" workbookViewId="0">
      <pane ySplit="2" topLeftCell="A3" activePane="bottomLeft" state="frozen"/>
      <selection activeCell="C16" sqref="C16"/>
      <selection pane="bottomLeft" activeCell="C16" sqref="C16"/>
    </sheetView>
  </sheetViews>
  <sheetFormatPr defaultRowHeight="15" x14ac:dyDescent="0.25"/>
  <cols>
    <col min="1" max="1" width="0" style="5" hidden="1" customWidth="1"/>
    <col min="2" max="2" width="5.85546875" style="5" hidden="1" customWidth="1"/>
    <col min="3" max="3" width="5.85546875" style="5" customWidth="1"/>
    <col min="4" max="4" width="43.5703125" style="5" customWidth="1"/>
    <col min="5" max="5" width="3.85546875" style="5" bestFit="1" customWidth="1"/>
    <col min="6" max="6" width="5.140625" style="5" bestFit="1" customWidth="1"/>
    <col min="7" max="7" width="13.5703125" style="5" customWidth="1"/>
    <col min="8" max="8" width="13.85546875" style="5" customWidth="1"/>
    <col min="9" max="16384" width="9.140625" style="5"/>
  </cols>
  <sheetData>
    <row r="1" spans="1:8" ht="15.75" thickBot="1" x14ac:dyDescent="0.3">
      <c r="C1" s="5" t="s">
        <v>74</v>
      </c>
    </row>
    <row r="2" spans="1:8" ht="24.75" thickBot="1" x14ac:dyDescent="0.3">
      <c r="B2" s="77" t="s">
        <v>88</v>
      </c>
      <c r="C2" s="97" t="s">
        <v>117</v>
      </c>
      <c r="D2" s="84" t="s">
        <v>0</v>
      </c>
      <c r="E2" s="85" t="s">
        <v>89</v>
      </c>
      <c r="F2" s="86" t="s">
        <v>85</v>
      </c>
      <c r="G2" s="87" t="s">
        <v>86</v>
      </c>
      <c r="H2" s="88" t="s">
        <v>87</v>
      </c>
    </row>
    <row r="3" spans="1:8" ht="112.5" customHeight="1" x14ac:dyDescent="0.25">
      <c r="A3" s="21" t="s">
        <v>32</v>
      </c>
      <c r="B3" s="8" t="s">
        <v>6</v>
      </c>
      <c r="C3" s="8" t="s">
        <v>6</v>
      </c>
      <c r="D3" s="90" t="s">
        <v>104</v>
      </c>
      <c r="E3" s="74">
        <v>2</v>
      </c>
      <c r="F3" s="20" t="s">
        <v>5</v>
      </c>
      <c r="G3" s="67"/>
      <c r="H3" s="68">
        <f>E3*G3</f>
        <v>0</v>
      </c>
    </row>
    <row r="4" spans="1:8" ht="73.5" customHeight="1" thickBot="1" x14ac:dyDescent="0.3">
      <c r="B4" s="31"/>
      <c r="C4" s="28"/>
      <c r="D4" s="93" t="s">
        <v>34</v>
      </c>
      <c r="E4" s="32"/>
      <c r="F4" s="32"/>
      <c r="G4" s="16"/>
      <c r="H4" s="17"/>
    </row>
    <row r="5" spans="1:8" ht="15.75" thickBot="1" x14ac:dyDescent="0.3">
      <c r="B5" s="23"/>
      <c r="C5" s="23"/>
      <c r="D5" s="89"/>
      <c r="E5" s="23"/>
      <c r="F5" s="23"/>
      <c r="G5" s="23"/>
      <c r="H5" s="23"/>
    </row>
    <row r="6" spans="1:8" ht="122.25" customHeight="1" x14ac:dyDescent="0.25">
      <c r="A6" s="34"/>
      <c r="B6" s="8" t="s">
        <v>9</v>
      </c>
      <c r="C6" s="8" t="s">
        <v>9</v>
      </c>
      <c r="D6" s="90" t="s">
        <v>105</v>
      </c>
      <c r="E6" s="74">
        <v>2</v>
      </c>
      <c r="F6" s="20" t="s">
        <v>5</v>
      </c>
      <c r="G6" s="67"/>
      <c r="H6" s="68">
        <f>E6*G6</f>
        <v>0</v>
      </c>
    </row>
    <row r="7" spans="1:8" ht="75.75" customHeight="1" thickBot="1" x14ac:dyDescent="0.3">
      <c r="B7" s="31"/>
      <c r="C7" s="28"/>
      <c r="D7" s="93" t="s">
        <v>35</v>
      </c>
      <c r="E7" s="32"/>
      <c r="F7" s="32"/>
      <c r="G7" s="32"/>
      <c r="H7" s="33"/>
    </row>
    <row r="8" spans="1:8" ht="15.75" thickBot="1" x14ac:dyDescent="0.3">
      <c r="B8" s="23"/>
      <c r="C8" s="23"/>
      <c r="D8" s="18"/>
      <c r="E8" s="29"/>
      <c r="F8" s="29"/>
      <c r="G8" s="35"/>
      <c r="H8" s="23"/>
    </row>
    <row r="9" spans="1:8" ht="125.25" customHeight="1" x14ac:dyDescent="0.25">
      <c r="B9" s="8" t="s">
        <v>12</v>
      </c>
      <c r="C9" s="8" t="s">
        <v>12</v>
      </c>
      <c r="D9" s="90" t="s">
        <v>106</v>
      </c>
      <c r="E9" s="73">
        <v>2</v>
      </c>
      <c r="F9" s="24" t="s">
        <v>5</v>
      </c>
      <c r="G9" s="67"/>
      <c r="H9" s="68">
        <f>E9*G9</f>
        <v>0</v>
      </c>
    </row>
    <row r="10" spans="1:8" ht="72" customHeight="1" thickBot="1" x14ac:dyDescent="0.3">
      <c r="B10" s="37"/>
      <c r="C10" s="37"/>
      <c r="D10" s="93" t="s">
        <v>36</v>
      </c>
      <c r="E10" s="38"/>
      <c r="F10" s="39"/>
      <c r="G10" s="35"/>
      <c r="H10" s="36"/>
    </row>
    <row r="11" spans="1:8" ht="15.75" thickBot="1" x14ac:dyDescent="0.3">
      <c r="D11" s="91"/>
    </row>
    <row r="12" spans="1:8" ht="97.5" customHeight="1" x14ac:dyDescent="0.25">
      <c r="B12" s="8" t="s">
        <v>18</v>
      </c>
      <c r="C12" s="8" t="s">
        <v>15</v>
      </c>
      <c r="D12" s="90" t="s">
        <v>107</v>
      </c>
      <c r="E12" s="73">
        <v>1</v>
      </c>
      <c r="F12" s="24" t="s">
        <v>5</v>
      </c>
      <c r="G12" s="67"/>
      <c r="H12" s="68">
        <f>E12*G12</f>
        <v>0</v>
      </c>
    </row>
    <row r="13" spans="1:8" ht="47.25" customHeight="1" thickBot="1" x14ac:dyDescent="0.3">
      <c r="B13" s="28"/>
      <c r="C13" s="28"/>
      <c r="D13" s="93" t="s">
        <v>52</v>
      </c>
      <c r="E13" s="29"/>
      <c r="F13" s="29"/>
      <c r="G13" s="29"/>
      <c r="H13" s="30"/>
    </row>
    <row r="14" spans="1:8" ht="15.75" thickBot="1" x14ac:dyDescent="0.3"/>
    <row r="15" spans="1:8" ht="15.75" thickBot="1" x14ac:dyDescent="0.3">
      <c r="C15" s="69" t="s">
        <v>92</v>
      </c>
      <c r="D15" s="70"/>
      <c r="E15" s="70"/>
      <c r="F15" s="70"/>
      <c r="G15" s="71"/>
      <c r="H15" s="76">
        <f>SUM(H3:H12)</f>
        <v>0</v>
      </c>
    </row>
  </sheetData>
  <protectedRanges>
    <protectedRange sqref="G3" name="Obseg1_4"/>
    <protectedRange sqref="G6" name="Obseg1_4_1"/>
    <protectedRange sqref="G9" name="Obseg1_4_2"/>
    <protectedRange sqref="G12" name="Obseg1_4_3"/>
  </protectedRanges>
  <dataValidations count="1">
    <dataValidation type="custom" allowBlank="1" showInputMessage="1" showErrorMessage="1" errorTitle="NAPAKA" error="Vpiši vrednost na do dve decimalni mesti." sqref="G3 G6 G9 G12">
      <formula1>EXACT(G3,ROUND(G3,2))</formula1>
    </dataValidation>
  </dataValidations>
  <pageMargins left="0.70866141732283472" right="0.51181102362204722" top="0.74803149606299213" bottom="0.74803149606299213" header="0.31496062992125984" footer="0.31496062992125984"/>
  <pageSetup paperSize="9" orientation="portrait" r:id="rId1"/>
  <headerFooter>
    <oddHeader>&amp;Rpriloga št. 2 k pogodbi</oddHeader>
    <oddFooter>&amp;L&amp;F&amp;CStran &amp;P od &amp;N&amp;R&amp;A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8"/>
  <sheetViews>
    <sheetView topLeftCell="B1" zoomScale="140" zoomScaleNormal="140" workbookViewId="0">
      <pane ySplit="2" topLeftCell="A3" activePane="bottomLeft" state="frozen"/>
      <selection activeCell="C16" sqref="C16"/>
      <selection pane="bottomLeft" activeCell="C16" sqref="C16"/>
    </sheetView>
  </sheetViews>
  <sheetFormatPr defaultRowHeight="15" x14ac:dyDescent="0.25"/>
  <cols>
    <col min="1" max="1" width="0" style="5" hidden="1" customWidth="1"/>
    <col min="2" max="2" width="5.85546875" style="5" hidden="1" customWidth="1"/>
    <col min="3" max="3" width="5.85546875" style="5" customWidth="1"/>
    <col min="4" max="4" width="43.5703125" style="5" customWidth="1"/>
    <col min="5" max="5" width="3.85546875" style="5" bestFit="1" customWidth="1"/>
    <col min="6" max="6" width="5.140625" style="5" bestFit="1" customWidth="1"/>
    <col min="7" max="7" width="13.5703125" style="5" customWidth="1"/>
    <col min="8" max="8" width="13.85546875" style="5" customWidth="1"/>
    <col min="9" max="16384" width="9.140625" style="5"/>
  </cols>
  <sheetData>
    <row r="1" spans="2:8" ht="15.75" thickBot="1" x14ac:dyDescent="0.3">
      <c r="C1" s="5" t="s">
        <v>75</v>
      </c>
    </row>
    <row r="2" spans="2:8" ht="24.75" thickBot="1" x14ac:dyDescent="0.3">
      <c r="B2" s="77" t="s">
        <v>88</v>
      </c>
      <c r="C2" s="97" t="s">
        <v>117</v>
      </c>
      <c r="D2" s="84" t="s">
        <v>0</v>
      </c>
      <c r="E2" s="85" t="s">
        <v>89</v>
      </c>
      <c r="F2" s="86" t="s">
        <v>85</v>
      </c>
      <c r="G2" s="87" t="s">
        <v>86</v>
      </c>
      <c r="H2" s="88" t="s">
        <v>87</v>
      </c>
    </row>
    <row r="3" spans="2:8" ht="179.25" x14ac:dyDescent="0.25">
      <c r="B3" s="8" t="s">
        <v>47</v>
      </c>
      <c r="C3" s="8" t="s">
        <v>6</v>
      </c>
      <c r="D3" s="90" t="s">
        <v>108</v>
      </c>
      <c r="E3" s="73">
        <v>2</v>
      </c>
      <c r="F3" s="24" t="s">
        <v>5</v>
      </c>
      <c r="G3" s="67"/>
      <c r="H3" s="68">
        <f>E3*G3</f>
        <v>0</v>
      </c>
    </row>
    <row r="4" spans="2:8" ht="31.5" customHeight="1" thickBot="1" x14ac:dyDescent="0.3">
      <c r="B4" s="37"/>
      <c r="C4" s="37"/>
      <c r="D4" s="93" t="s">
        <v>48</v>
      </c>
      <c r="E4" s="29"/>
      <c r="F4" s="29"/>
      <c r="G4" s="29"/>
      <c r="H4" s="30"/>
    </row>
    <row r="5" spans="2:8" ht="15.75" thickBot="1" x14ac:dyDescent="0.3">
      <c r="D5" s="91"/>
    </row>
    <row r="6" spans="2:8" ht="179.25" x14ac:dyDescent="0.25">
      <c r="B6" s="8" t="s">
        <v>49</v>
      </c>
      <c r="C6" s="8" t="s">
        <v>9</v>
      </c>
      <c r="D6" s="90" t="s">
        <v>109</v>
      </c>
      <c r="E6" s="73">
        <v>2</v>
      </c>
      <c r="F6" s="24" t="s">
        <v>5</v>
      </c>
      <c r="G6" s="67"/>
      <c r="H6" s="68">
        <f>E6*G6</f>
        <v>0</v>
      </c>
    </row>
    <row r="7" spans="2:8" ht="35.25" customHeight="1" thickBot="1" x14ac:dyDescent="0.3">
      <c r="B7" s="37"/>
      <c r="C7" s="37"/>
      <c r="D7" s="93" t="s">
        <v>50</v>
      </c>
      <c r="E7" s="29"/>
      <c r="F7" s="29"/>
      <c r="G7" s="29"/>
      <c r="H7" s="30"/>
    </row>
    <row r="8" spans="2:8" ht="15.75" thickBot="1" x14ac:dyDescent="0.3">
      <c r="D8" s="91"/>
    </row>
    <row r="9" spans="2:8" ht="90" x14ac:dyDescent="0.25">
      <c r="B9" s="8" t="s">
        <v>19</v>
      </c>
      <c r="C9" s="8" t="s">
        <v>12</v>
      </c>
      <c r="D9" s="90" t="s">
        <v>110</v>
      </c>
      <c r="E9" s="73">
        <v>1</v>
      </c>
      <c r="F9" s="24" t="s">
        <v>27</v>
      </c>
      <c r="G9" s="67"/>
      <c r="H9" s="68">
        <f>E9*G9</f>
        <v>0</v>
      </c>
    </row>
    <row r="10" spans="2:8" ht="48" customHeight="1" thickBot="1" x14ac:dyDescent="0.3">
      <c r="B10" s="37"/>
      <c r="C10" s="37"/>
      <c r="D10" s="93" t="s">
        <v>53</v>
      </c>
      <c r="E10" s="29"/>
      <c r="F10" s="29"/>
      <c r="G10" s="29"/>
      <c r="H10" s="30"/>
    </row>
    <row r="11" spans="2:8" ht="15.75" thickBot="1" x14ac:dyDescent="0.3"/>
    <row r="12" spans="2:8" ht="15.75" thickBot="1" x14ac:dyDescent="0.3">
      <c r="C12" s="69" t="s">
        <v>93</v>
      </c>
      <c r="D12" s="70"/>
      <c r="E12" s="70"/>
      <c r="F12" s="70"/>
      <c r="G12" s="71"/>
      <c r="H12" s="76">
        <f>SUM(H3:H9)</f>
        <v>0</v>
      </c>
    </row>
    <row r="14" spans="2:8" x14ac:dyDescent="0.25">
      <c r="G14" s="7"/>
      <c r="H14" s="7"/>
    </row>
    <row r="18" spans="7:8" x14ac:dyDescent="0.25">
      <c r="G18" s="7"/>
      <c r="H18" s="7"/>
    </row>
  </sheetData>
  <protectedRanges>
    <protectedRange sqref="G3" name="Obseg1_4_3"/>
    <protectedRange sqref="G6" name="Obseg1_4_3_1"/>
    <protectedRange sqref="G9" name="Obseg1_4_3_2"/>
  </protectedRanges>
  <dataValidations count="1">
    <dataValidation type="custom" allowBlank="1" showInputMessage="1" showErrorMessage="1" errorTitle="NAPAKA" error="Vpiši vrednost na do dve decimalni mesti." sqref="G3 G6 G9">
      <formula1>EXACT(G3,ROUND(G3,2))</formula1>
    </dataValidation>
  </dataValidations>
  <pageMargins left="0.70866141732283472" right="0.51181102362204722" top="0.74803149606299213" bottom="0.74803149606299213" header="0.31496062992125984" footer="0.31496062992125984"/>
  <pageSetup paperSize="9" orientation="portrait" r:id="rId1"/>
  <headerFooter>
    <oddHeader>&amp;Rpriloga št. 2 k pogodbi</oddHeader>
    <oddFooter>&amp;L&amp;F&amp;CStran &amp;P od &amp;N&amp;R&amp;A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zoomScale="140" zoomScaleNormal="140" workbookViewId="0">
      <pane ySplit="2" topLeftCell="A3" activePane="bottomLeft" state="frozen"/>
      <selection activeCell="C16" sqref="C16"/>
      <selection pane="bottomLeft" activeCell="C16" sqref="C16"/>
    </sheetView>
  </sheetViews>
  <sheetFormatPr defaultRowHeight="15" x14ac:dyDescent="0.25"/>
  <cols>
    <col min="1" max="1" width="0" style="5" hidden="1" customWidth="1"/>
    <col min="2" max="2" width="5.85546875" style="5" hidden="1" customWidth="1"/>
    <col min="3" max="3" width="5.85546875" style="5" customWidth="1"/>
    <col min="4" max="4" width="43.5703125" style="5" customWidth="1"/>
    <col min="5" max="5" width="3.85546875" style="5" bestFit="1" customWidth="1"/>
    <col min="6" max="6" width="5.140625" style="5" bestFit="1" customWidth="1"/>
    <col min="7" max="7" width="13.5703125" style="5" customWidth="1"/>
    <col min="8" max="8" width="13.85546875" style="5" customWidth="1"/>
    <col min="9" max="16384" width="9.140625" style="5"/>
  </cols>
  <sheetData>
    <row r="1" spans="1:8" ht="15.75" thickBot="1" x14ac:dyDescent="0.3">
      <c r="C1" s="5" t="s">
        <v>76</v>
      </c>
    </row>
    <row r="2" spans="1:8" ht="24.75" thickBot="1" x14ac:dyDescent="0.3">
      <c r="B2" s="77" t="s">
        <v>88</v>
      </c>
      <c r="C2" s="97" t="s">
        <v>117</v>
      </c>
      <c r="D2" s="84" t="s">
        <v>0</v>
      </c>
      <c r="E2" s="85" t="s">
        <v>89</v>
      </c>
      <c r="F2" s="86" t="s">
        <v>85</v>
      </c>
      <c r="G2" s="87" t="s">
        <v>86</v>
      </c>
      <c r="H2" s="88" t="s">
        <v>87</v>
      </c>
    </row>
    <row r="3" spans="1:8" ht="115.5" x14ac:dyDescent="0.25">
      <c r="A3" s="21" t="s">
        <v>55</v>
      </c>
      <c r="B3" s="8" t="s">
        <v>17</v>
      </c>
      <c r="C3" s="8" t="s">
        <v>6</v>
      </c>
      <c r="D3" s="90" t="s">
        <v>111</v>
      </c>
      <c r="E3" s="73">
        <v>1</v>
      </c>
      <c r="F3" s="24" t="s">
        <v>5</v>
      </c>
      <c r="G3" s="67"/>
      <c r="H3" s="68">
        <f>E3*G3</f>
        <v>0</v>
      </c>
    </row>
    <row r="4" spans="1:8" ht="83.25" customHeight="1" thickBot="1" x14ac:dyDescent="0.3">
      <c r="B4" s="28"/>
      <c r="C4" s="28"/>
      <c r="D4" s="93" t="s">
        <v>51</v>
      </c>
      <c r="E4" s="29"/>
      <c r="F4" s="29"/>
      <c r="G4" s="29"/>
      <c r="H4" s="30"/>
    </row>
    <row r="5" spans="1:8" ht="15.75" thickBot="1" x14ac:dyDescent="0.3"/>
    <row r="6" spans="1:8" ht="15.75" thickBot="1" x14ac:dyDescent="0.3">
      <c r="C6" s="69" t="s">
        <v>94</v>
      </c>
      <c r="D6" s="70"/>
      <c r="E6" s="70"/>
      <c r="F6" s="70"/>
      <c r="G6" s="71"/>
      <c r="H6" s="76">
        <f>SUM(H3:H5)</f>
        <v>0</v>
      </c>
    </row>
    <row r="9" spans="1:8" x14ac:dyDescent="0.25">
      <c r="G9" s="7"/>
      <c r="H9" s="7"/>
    </row>
  </sheetData>
  <protectedRanges>
    <protectedRange sqref="G3" name="Obseg1_4_3"/>
  </protectedRanges>
  <dataValidations count="1">
    <dataValidation type="custom" allowBlank="1" showInputMessage="1" showErrorMessage="1" errorTitle="NAPAKA" error="Vpiši vrednost na do dve decimalni mesti." sqref="G3">
      <formula1>EXACT(G3,ROUND(G3,2))</formula1>
    </dataValidation>
  </dataValidations>
  <pageMargins left="0.70866141732283472" right="0.51181102362204722" top="0.74803149606299213" bottom="0.74803149606299213" header="0.31496062992125984" footer="0.31496062992125984"/>
  <pageSetup paperSize="9" orientation="portrait" r:id="rId1"/>
  <headerFooter>
    <oddHeader>&amp;Rpriloga št. 2 k pogodbi</oddHeader>
    <oddFooter>&amp;L&amp;F&amp;CStran &amp;P od &amp;N&amp;R&amp;A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="140" zoomScaleNormal="140" workbookViewId="0">
      <pane ySplit="2" topLeftCell="A3" activePane="bottomLeft" state="frozen"/>
      <selection activeCell="C16" sqref="C16"/>
      <selection pane="bottomLeft" activeCell="C16" sqref="C16"/>
    </sheetView>
  </sheetViews>
  <sheetFormatPr defaultRowHeight="15" x14ac:dyDescent="0.25"/>
  <cols>
    <col min="1" max="1" width="0" style="5" hidden="1" customWidth="1"/>
    <col min="2" max="2" width="5.85546875" style="5" hidden="1" customWidth="1"/>
    <col min="3" max="3" width="5.85546875" style="5" customWidth="1"/>
    <col min="4" max="4" width="43.5703125" style="5" customWidth="1"/>
    <col min="5" max="5" width="4.28515625" style="5" bestFit="1" customWidth="1"/>
    <col min="6" max="6" width="5.140625" style="5" bestFit="1" customWidth="1"/>
    <col min="7" max="7" width="13.5703125" style="5" customWidth="1"/>
    <col min="8" max="8" width="13.85546875" style="5" customWidth="1"/>
    <col min="9" max="16384" width="9.140625" style="5"/>
  </cols>
  <sheetData>
    <row r="1" spans="1:8" ht="15.75" thickBot="1" x14ac:dyDescent="0.3">
      <c r="C1" s="5" t="s">
        <v>77</v>
      </c>
    </row>
    <row r="2" spans="1:8" ht="24.75" thickBot="1" x14ac:dyDescent="0.3">
      <c r="B2" s="77" t="s">
        <v>88</v>
      </c>
      <c r="C2" s="97" t="s">
        <v>117</v>
      </c>
      <c r="D2" s="84" t="s">
        <v>0</v>
      </c>
      <c r="E2" s="85" t="s">
        <v>89</v>
      </c>
      <c r="F2" s="86" t="s">
        <v>85</v>
      </c>
      <c r="G2" s="87" t="s">
        <v>86</v>
      </c>
      <c r="H2" s="88" t="s">
        <v>87</v>
      </c>
    </row>
    <row r="3" spans="1:8" ht="64.5" x14ac:dyDescent="0.25">
      <c r="A3" s="21" t="s">
        <v>55</v>
      </c>
      <c r="B3" s="8" t="s">
        <v>22</v>
      </c>
      <c r="C3" s="8" t="s">
        <v>6</v>
      </c>
      <c r="D3" s="90" t="s">
        <v>112</v>
      </c>
      <c r="E3" s="73">
        <v>102</v>
      </c>
      <c r="F3" s="24" t="s">
        <v>27</v>
      </c>
      <c r="G3" s="67"/>
      <c r="H3" s="68">
        <f>E3*G3</f>
        <v>0</v>
      </c>
    </row>
    <row r="4" spans="1:8" ht="20.25" customHeight="1" thickBot="1" x14ac:dyDescent="0.3">
      <c r="B4" s="28"/>
      <c r="C4" s="28"/>
      <c r="D4" s="93" t="s">
        <v>54</v>
      </c>
      <c r="E4" s="29"/>
      <c r="F4" s="29"/>
      <c r="G4" s="29"/>
      <c r="H4" s="30"/>
    </row>
    <row r="5" spans="1:8" ht="15.75" thickBot="1" x14ac:dyDescent="0.3">
      <c r="D5" s="91"/>
      <c r="G5" s="7"/>
      <c r="H5" s="7"/>
    </row>
    <row r="6" spans="1:8" ht="64.5" x14ac:dyDescent="0.25">
      <c r="B6" s="8" t="s">
        <v>24</v>
      </c>
      <c r="C6" s="8" t="s">
        <v>9</v>
      </c>
      <c r="D6" s="90" t="s">
        <v>113</v>
      </c>
      <c r="E6" s="73">
        <v>4</v>
      </c>
      <c r="F6" s="24" t="s">
        <v>27</v>
      </c>
      <c r="G6" s="67"/>
      <c r="H6" s="68">
        <f>E6*G6</f>
        <v>0</v>
      </c>
    </row>
    <row r="7" spans="1:8" ht="20.25" customHeight="1" thickBot="1" x14ac:dyDescent="0.3">
      <c r="B7" s="28"/>
      <c r="C7" s="28"/>
      <c r="D7" s="93" t="s">
        <v>54</v>
      </c>
      <c r="E7" s="29"/>
      <c r="F7" s="29"/>
      <c r="G7" s="29"/>
      <c r="H7" s="30"/>
    </row>
    <row r="8" spans="1:8" ht="15.75" thickBot="1" x14ac:dyDescent="0.3">
      <c r="B8" s="5" t="s">
        <v>16</v>
      </c>
      <c r="D8" s="91"/>
    </row>
    <row r="9" spans="1:8" ht="90" x14ac:dyDescent="0.25">
      <c r="B9" s="8" t="s">
        <v>26</v>
      </c>
      <c r="C9" s="8" t="s">
        <v>12</v>
      </c>
      <c r="D9" s="90" t="s">
        <v>114</v>
      </c>
      <c r="E9" s="73">
        <v>4</v>
      </c>
      <c r="F9" s="24" t="s">
        <v>27</v>
      </c>
      <c r="G9" s="67"/>
      <c r="H9" s="68">
        <f>E9*G9</f>
        <v>0</v>
      </c>
    </row>
    <row r="10" spans="1:8" ht="20.25" customHeight="1" thickBot="1" x14ac:dyDescent="0.3">
      <c r="B10" s="28"/>
      <c r="C10" s="28"/>
      <c r="D10" s="93" t="s">
        <v>54</v>
      </c>
      <c r="E10" s="29"/>
      <c r="F10" s="29"/>
      <c r="G10" s="29"/>
      <c r="H10" s="30"/>
    </row>
    <row r="11" spans="1:8" ht="15.75" thickBot="1" x14ac:dyDescent="0.3">
      <c r="B11" s="5" t="s">
        <v>16</v>
      </c>
    </row>
    <row r="12" spans="1:8" ht="15.75" thickBot="1" x14ac:dyDescent="0.3">
      <c r="C12" s="69" t="s">
        <v>95</v>
      </c>
      <c r="D12" s="70"/>
      <c r="E12" s="70"/>
      <c r="F12" s="70"/>
      <c r="G12" s="71"/>
      <c r="H12" s="76">
        <f>SUM(H3:H10)</f>
        <v>0</v>
      </c>
    </row>
    <row r="13" spans="1:8" x14ac:dyDescent="0.25">
      <c r="G13" s="7"/>
      <c r="H13" s="7"/>
    </row>
    <row r="17" spans="7:8" x14ac:dyDescent="0.25">
      <c r="G17" s="7"/>
      <c r="H17" s="7"/>
    </row>
  </sheetData>
  <protectedRanges>
    <protectedRange sqref="G3" name="Obseg1_4_3"/>
    <protectedRange sqref="G6" name="Obseg1_4_3_1"/>
    <protectedRange sqref="G9" name="Obseg1_4_3_2"/>
  </protectedRanges>
  <dataValidations count="1">
    <dataValidation type="custom" allowBlank="1" showInputMessage="1" showErrorMessage="1" errorTitle="NAPAKA" error="Vpiši vrednost na do dve decimalni mesti." sqref="G3 G6 G9">
      <formula1>EXACT(G3,ROUND(G3,2))</formula1>
    </dataValidation>
  </dataValidations>
  <pageMargins left="0.70866141732283472" right="0.51181102362204722" top="0.74803149606299213" bottom="0.74803149606299213" header="0.31496062992125984" footer="0.31496062992125984"/>
  <pageSetup paperSize="9" orientation="portrait" r:id="rId1"/>
  <headerFooter>
    <oddHeader>&amp;Rpriloga št. 2 k pogodbi</oddHeader>
    <oddFooter>&amp;L&amp;F&amp;CStran &amp;P od &amp;N&amp;R&amp;A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7</vt:i4>
      </vt:variant>
      <vt:variant>
        <vt:lpstr>Imenovani obsegi</vt:lpstr>
      </vt:variant>
      <vt:variant>
        <vt:i4>4</vt:i4>
      </vt:variant>
    </vt:vector>
  </HeadingPairs>
  <TitlesOfParts>
    <vt:vector size="11" baseType="lpstr">
      <vt:lpstr>REKAPITULACIJA</vt:lpstr>
      <vt:lpstr>Sklop 1</vt:lpstr>
      <vt:lpstr>Sklop 3</vt:lpstr>
      <vt:lpstr>Sklop 4</vt:lpstr>
      <vt:lpstr>Sklop 5</vt:lpstr>
      <vt:lpstr>Sklop 6</vt:lpstr>
      <vt:lpstr>Sklop 7</vt:lpstr>
      <vt:lpstr>REKAPITULACIJA!OLE_LINK5</vt:lpstr>
      <vt:lpstr>'Sklop 1'!Tiskanje_naslovov</vt:lpstr>
      <vt:lpstr>'Sklop 3'!Tiskanje_naslovov</vt:lpstr>
      <vt:lpstr>'Sklop 4'!Tiskanje_naslovov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Pavlin</dc:creator>
  <cp:lastModifiedBy>Uporabnik sistema Windows</cp:lastModifiedBy>
  <cp:lastPrinted>2022-04-21T10:47:27Z</cp:lastPrinted>
  <dcterms:created xsi:type="dcterms:W3CDTF">2022-04-04T13:13:04Z</dcterms:created>
  <dcterms:modified xsi:type="dcterms:W3CDTF">2022-04-21T10:47:34Z</dcterms:modified>
</cp:coreProperties>
</file>