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JPE\2021 JPE\SPV\JPE-SPV-239-21 Nabava zapornih ventilov, odvajalnikov kondenzata in rezervnih delov\objava\"/>
    </mc:Choice>
  </mc:AlternateContent>
  <bookViews>
    <workbookView xWindow="14385" yWindow="-15" windowWidth="14430" windowHeight="14505"/>
  </bookViews>
  <sheets>
    <sheet name="REKAPITULACIJA" sheetId="5" r:id="rId1"/>
    <sheet name="ODVAJALNIKI KONDENZATA - GESTRA" sheetId="3" r:id="rId2"/>
    <sheet name="GUMIRANI VENTILI IN KROG. PIPE " sheetId="4" r:id="rId3"/>
    <sheet name="VENTILI MUTA" sheetId="6" r:id="rId4"/>
  </sheets>
  <definedNames>
    <definedName name="OLE_LINK5" localSheetId="0">REKAPITULACIJA!$A$9</definedName>
    <definedName name="_xlnm.Print_Titles" localSheetId="3">'VENTILI MUTA'!$3:$3</definedName>
  </definedNames>
  <calcPr calcId="162913"/>
</workbook>
</file>

<file path=xl/calcChain.xml><?xml version="1.0" encoding="utf-8"?>
<calcChain xmlns="http://schemas.openxmlformats.org/spreadsheetml/2006/main">
  <c r="E29" i="4" l="1"/>
  <c r="E15" i="4"/>
  <c r="G35" i="3"/>
  <c r="G52" i="3" l="1"/>
  <c r="G46" i="3"/>
  <c r="G47" i="3"/>
  <c r="G48" i="3"/>
  <c r="G49" i="3"/>
  <c r="G50" i="3"/>
  <c r="G51" i="3"/>
  <c r="G53" i="3" l="1"/>
  <c r="G4" i="6"/>
  <c r="G29" i="3" l="1"/>
  <c r="G30" i="3"/>
  <c r="G31" i="3"/>
  <c r="G32" i="3"/>
  <c r="G33" i="3"/>
  <c r="G34" i="3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E20" i="4"/>
  <c r="E26" i="4"/>
  <c r="E25" i="4"/>
  <c r="E12" i="4"/>
  <c r="G36" i="6" l="1"/>
  <c r="G62" i="3"/>
  <c r="E11" i="4"/>
  <c r="G26" i="3"/>
  <c r="G23" i="3"/>
  <c r="G27" i="3"/>
  <c r="G28" i="3"/>
  <c r="B16" i="5" l="1"/>
  <c r="G39" i="3"/>
  <c r="A48" i="4" l="1"/>
  <c r="A47" i="4"/>
  <c r="A46" i="4"/>
  <c r="A44" i="4"/>
  <c r="B61" i="3"/>
  <c r="B60" i="3"/>
  <c r="A58" i="3"/>
  <c r="G17" i="3" l="1"/>
  <c r="G18" i="3"/>
  <c r="G19" i="3"/>
  <c r="G20" i="3"/>
  <c r="G21" i="3"/>
  <c r="G22" i="3"/>
  <c r="G24" i="3"/>
  <c r="G25" i="3"/>
  <c r="G40" i="3" l="1"/>
  <c r="G41" i="3"/>
  <c r="G42" i="3" l="1"/>
  <c r="G61" i="3" s="1"/>
  <c r="G9" i="3"/>
  <c r="G8" i="3"/>
  <c r="G11" i="3"/>
  <c r="G12" i="3"/>
  <c r="G13" i="3"/>
  <c r="G14" i="3"/>
  <c r="G15" i="3"/>
  <c r="G16" i="3"/>
  <c r="G5" i="3"/>
  <c r="G7" i="3" l="1"/>
  <c r="G10" i="3"/>
  <c r="G6" i="3"/>
  <c r="E34" i="4" l="1"/>
  <c r="E35" i="4"/>
  <c r="E36" i="4"/>
  <c r="E37" i="4"/>
  <c r="E38" i="4"/>
  <c r="E39" i="4"/>
  <c r="E33" i="4"/>
  <c r="E40" i="4" s="1"/>
  <c r="E48" i="4" s="1"/>
  <c r="E19" i="4"/>
  <c r="E21" i="4"/>
  <c r="E22" i="4"/>
  <c r="E23" i="4"/>
  <c r="E24" i="4"/>
  <c r="E27" i="4"/>
  <c r="E28" i="4"/>
  <c r="E6" i="4"/>
  <c r="E7" i="4"/>
  <c r="E8" i="4"/>
  <c r="E9" i="4"/>
  <c r="E10" i="4"/>
  <c r="E13" i="4"/>
  <c r="E14" i="4"/>
  <c r="E5" i="4"/>
  <c r="E46" i="4" l="1"/>
  <c r="E47" i="4"/>
  <c r="G60" i="3"/>
  <c r="G63" i="3" s="1"/>
  <c r="E49" i="4" l="1"/>
  <c r="B15" i="5" s="1"/>
  <c r="B14" i="5"/>
</calcChain>
</file>

<file path=xl/sharedStrings.xml><?xml version="1.0" encoding="utf-8"?>
<sst xmlns="http://schemas.openxmlformats.org/spreadsheetml/2006/main" count="314" uniqueCount="154">
  <si>
    <t>Material</t>
  </si>
  <si>
    <t>DN 150</t>
  </si>
  <si>
    <t xml:space="preserve">DN 20 </t>
  </si>
  <si>
    <t>Dimenzija</t>
  </si>
  <si>
    <t>DN 125 PN 10</t>
  </si>
  <si>
    <t>DN 80   PN 10</t>
  </si>
  <si>
    <t>DN 65   PN 10</t>
  </si>
  <si>
    <t>DN 15   PN 10</t>
  </si>
  <si>
    <t>DN 200 PN 10</t>
  </si>
  <si>
    <t>DN 150 PN 10</t>
  </si>
  <si>
    <t>DN 100 PN 10</t>
  </si>
  <si>
    <t>DN 50   PN 10</t>
  </si>
  <si>
    <t>DN 25   PN 10</t>
  </si>
  <si>
    <t>Membrane za gumirane ventile - Cinkarna Celje</t>
  </si>
  <si>
    <t>DN 40   PN 10</t>
  </si>
  <si>
    <t>DN 25  PN 10</t>
  </si>
  <si>
    <t>DN 20   PN 10</t>
  </si>
  <si>
    <t>Tlak</t>
  </si>
  <si>
    <t>DN 20</t>
  </si>
  <si>
    <t>PN 40</t>
  </si>
  <si>
    <t>DN 25</t>
  </si>
  <si>
    <t>DN 15</t>
  </si>
  <si>
    <t>DN 50</t>
  </si>
  <si>
    <t>DN 65</t>
  </si>
  <si>
    <t>Rezervni deli za odvajalnike kondenzata Gestra -tip BK 45 - DN 15-25  PN40</t>
  </si>
  <si>
    <t>Naziv</t>
  </si>
  <si>
    <t>Kataloška št.</t>
  </si>
  <si>
    <t>Regulator</t>
  </si>
  <si>
    <t>375 234</t>
  </si>
  <si>
    <t>375 113</t>
  </si>
  <si>
    <t>375 159</t>
  </si>
  <si>
    <t>Teflonizirane krogelne pipe-Cinkarna Celje-prirobnični spoj</t>
  </si>
  <si>
    <t>DN 32</t>
  </si>
  <si>
    <t>DN 40</t>
  </si>
  <si>
    <t>DN 80</t>
  </si>
  <si>
    <t>DN 100</t>
  </si>
  <si>
    <t>DN 125</t>
  </si>
  <si>
    <t>DN 200</t>
  </si>
  <si>
    <t xml:space="preserve">Sito,tesnilo,čep                 </t>
  </si>
  <si>
    <t>Tesnilo (1 kpl. = 50 kom.)</t>
  </si>
  <si>
    <t>Ventil protipovratni tip RK 86</t>
  </si>
  <si>
    <t>Odvajalnik kondenzata BK 45</t>
  </si>
  <si>
    <t>Odvajalnik kondenzata MK 35/2S</t>
  </si>
  <si>
    <t>REKAPITULACIJA</t>
  </si>
  <si>
    <t>V/Na __________________, dne ____________</t>
  </si>
  <si>
    <t>_________________________</t>
  </si>
  <si>
    <t>Žig ponudnika:</t>
  </si>
  <si>
    <t>(naziv ponudnika)</t>
  </si>
  <si>
    <t>(ime in priimek ter  podpis odgovorne osebe)</t>
  </si>
  <si>
    <t>zap. Št.</t>
  </si>
  <si>
    <t>Skupna vrednost
v EUR brez DDV</t>
  </si>
  <si>
    <t>cena/EM
v EUR brez DDV</t>
  </si>
  <si>
    <t>SKLOPI</t>
  </si>
  <si>
    <t>SKUPAJ ODVAJALNIKI KONDENZATA , PROTIPOVRATNE LOPUTE</t>
  </si>
  <si>
    <t>SKUPAJ REZERVNI DELI ZA ODVAJALNIKE KONDENZATA GESTRA</t>
  </si>
  <si>
    <t>SKUPAJ GUMIRANI VENTILI</t>
  </si>
  <si>
    <t>SKUPAJ MEMBRANE ZA GUMIRANE VENTILE</t>
  </si>
  <si>
    <t>SKUPAJ TEFLONIZIRANE KROGELNE PIPE</t>
  </si>
  <si>
    <t>Okvirne količine 
za 2 leti
[kos]</t>
  </si>
  <si>
    <t>Tip ventila</t>
  </si>
  <si>
    <t>AV811, prirobnični</t>
  </si>
  <si>
    <t>C 22.8</t>
  </si>
  <si>
    <t>GS-C25</t>
  </si>
  <si>
    <t>SKUPAJ 1. SKLOP:</t>
  </si>
  <si>
    <t>SKUPAJ 2. SKLOP:</t>
  </si>
  <si>
    <t>SKUPAJ 3. SKLOP:</t>
  </si>
  <si>
    <t>Tip 
ventila</t>
  </si>
  <si>
    <t>VREDNOST ZA 2 LETI
EUR brez DDV</t>
  </si>
  <si>
    <t>DN 32   PN 10</t>
  </si>
  <si>
    <t>Gumirani ventili-Cinkarna Celje (prirobnični spoj)</t>
  </si>
  <si>
    <t>Ventil parni DN80 NP40</t>
  </si>
  <si>
    <t>Ventil zaporni ravni DN25 PN25/40</t>
  </si>
  <si>
    <t>Ventil zaporni ravni DN40 PN25/40</t>
  </si>
  <si>
    <t>Ventil zaporni ravni DN50 PN25/40</t>
  </si>
  <si>
    <t>Ventil zaporni ravni DN80 PN16</t>
  </si>
  <si>
    <t>Ventil zaporni ravni DN100 PN16</t>
  </si>
  <si>
    <t>Ventil zaporni ravni DN100 PN25/40</t>
  </si>
  <si>
    <t>Ventil zaporni ravni DN125 PN16</t>
  </si>
  <si>
    <t>Ventil zaporni ravni DN150 PN16</t>
  </si>
  <si>
    <t xml:space="preserve">Nepovratni ventil ravni DN25/NP25/40 </t>
  </si>
  <si>
    <t xml:space="preserve">RV555/D, prirobnični </t>
  </si>
  <si>
    <t>Nepovratni ventil ravni DN25/NP64</t>
  </si>
  <si>
    <t xml:space="preserve">RV557/D, prirobnični </t>
  </si>
  <si>
    <t xml:space="preserve">Nepovratni ventil ravni DN50/NP25/40 </t>
  </si>
  <si>
    <t xml:space="preserve">Nepovratni ventil ravni DN65/NP25/40 </t>
  </si>
  <si>
    <t xml:space="preserve">Nepovratni ventil ravni DN80/NP25/40 </t>
  </si>
  <si>
    <t xml:space="preserve">Nepovratni ventil ravni DN100/NP16 </t>
  </si>
  <si>
    <t xml:space="preserve">Nepovratni ventil ravni DN100/NP25 </t>
  </si>
  <si>
    <t xml:space="preserve">Nepovratni ventil ravni DN150/NP16 </t>
  </si>
  <si>
    <t>Lovilec nesnage DN50 NP40</t>
  </si>
  <si>
    <t>SF311, prirobnični</t>
  </si>
  <si>
    <t>W.r.N.1.0619</t>
  </si>
  <si>
    <t>Zasun DN 50 PN 10</t>
  </si>
  <si>
    <t>KFS924, prirobnični</t>
  </si>
  <si>
    <t>Zasun DN 65 PN 10</t>
  </si>
  <si>
    <t>Zasun DN 80 PN 10</t>
  </si>
  <si>
    <t>Zasun DN 80 PN 25</t>
  </si>
  <si>
    <t>KES975, prirobnični</t>
  </si>
  <si>
    <t>Zasun DN 100 PN 10</t>
  </si>
  <si>
    <t>Zasun DN 125 PN 10</t>
  </si>
  <si>
    <t>Zasun DN 150 PN 10</t>
  </si>
  <si>
    <t>Zasun DN 200 PN 10</t>
  </si>
  <si>
    <t>Zasun DN 250 PN 10</t>
  </si>
  <si>
    <t>Zasun ravni DN100 PN25</t>
  </si>
  <si>
    <t>KES 975, prirobnični</t>
  </si>
  <si>
    <t>Zasun ravni DN100 PN40</t>
  </si>
  <si>
    <t>KES 976, prirobnični</t>
  </si>
  <si>
    <t>Zasun ravni DN125/PN40</t>
  </si>
  <si>
    <t>Zasun ravni DN150/16</t>
  </si>
  <si>
    <t>KES 974, prirobnični</t>
  </si>
  <si>
    <t>Zasun ravni DN150/25</t>
  </si>
  <si>
    <t xml:space="preserve">Opomba: Pri dobavi armatur predložiti prevzemno spričevalo o preizkušanju EN10204 - 3.1 in preskus tesnosti EN12266 - 1+2 </t>
  </si>
  <si>
    <t>Odvajalnik kondenzata UNA 46 V DUPLEX - AO13</t>
  </si>
  <si>
    <t xml:space="preserve">Odvajalnik kondenzata UNA 45 V – Duplex - AO4 </t>
  </si>
  <si>
    <t xml:space="preserve">Odvajalnik kondenzata UNA 45 H – Simplex - AO2 </t>
  </si>
  <si>
    <t xml:space="preserve">Odvajalnik kondenzata UNA 45 V – Duplex - AO13 </t>
  </si>
  <si>
    <t>Odvajalnik kondenzata UNA 45 V– Duplex - AO22</t>
  </si>
  <si>
    <t>Odvajalnik kondenzata UNA 45 V– Duplex - AO2</t>
  </si>
  <si>
    <t>Odvajalnik kondenzata UNA 45 V– Simplex - AO4</t>
  </si>
  <si>
    <t>Odvajalnik kondenzata UNA 14 H - AO13</t>
  </si>
  <si>
    <t>Odvajalnik kondenzata UNA 16 H - AO13</t>
  </si>
  <si>
    <t>Dvojno kontrolno steklo VK16 DN25 PN40</t>
  </si>
  <si>
    <t>Tip kondenčnega lonca</t>
  </si>
  <si>
    <t>Material ohišja</t>
  </si>
  <si>
    <t>Odvajalec kondenzata s plovcem Gestra DN25 NP40, horizontalne izvedbe, z avtomatskim odzračevanjem, maksimalnim diferenčnim tlakom 13 bar</t>
  </si>
  <si>
    <t>Odvajalec kondenzata s plovcem Gestra DN25 NP40, vertikalne izvedbe, z avtomatskim odzračevanjem, maksimalnim diferenčnim tlakom 13 bar</t>
  </si>
  <si>
    <t>Odvajalec kondenzata s plovcem Gestra DN50 NP40, horizontalne izvedbe, z avtomatskim odzračevanjem, maksimalnim diferenčnim tlakom 13 bar</t>
  </si>
  <si>
    <t>Bimetalni odvajalec kondenzata Gestra DN25 NP320, horizontalne izvedbe</t>
  </si>
  <si>
    <t>BK 212, varilni</t>
  </si>
  <si>
    <t>10CrMo910</t>
  </si>
  <si>
    <t>Regulacijski set Gestra za UNA 23-26, DN15-DN25, Duplex AO13</t>
  </si>
  <si>
    <t>kataloška št.: 560076</t>
  </si>
  <si>
    <t>Regulacijski set Gestra za UNA 23-26, DN40-DN50, Duplex AO13</t>
  </si>
  <si>
    <t>kataloška št.: 560091</t>
  </si>
  <si>
    <t>Opomba: Pri dobavi kondenčnih loncev predložiti prevzemno spričevalo o preizkušanju EN10204 - 3.1.</t>
  </si>
  <si>
    <t>Kondenčni lonci</t>
  </si>
  <si>
    <t>Nabava zapornih ventilov, odvajalnikov kondenzata in rezervnih delov</t>
  </si>
  <si>
    <t>1.     Sklop: Odvajalniki kondenzata, protipovratne lopute in rezervni deli Gestra</t>
  </si>
  <si>
    <t>2. Sklop: Gumirani zaporni ventili, teflonizirane krogelne pipe in rezervni deli Cinkarna Celje</t>
  </si>
  <si>
    <t>3. Sklop: Ventili Muta</t>
  </si>
  <si>
    <t>Opomba: Pri dobavi gumirane zaporne ventile predložiti certifikat EN 10204 2.2 (sledljivost) in EN 12266-1 ter za teflonizirane krogelne pipe certifikat EN 10204-3.1 in EN 12266-1</t>
  </si>
  <si>
    <t>Odvajalnik kondenzata MK 45/12</t>
  </si>
  <si>
    <t>Nivojna sonda NRG26-21 L=600 mm</t>
  </si>
  <si>
    <t>Odvajalnik kondenzata UNA 45H SIMPLEX - AO13 - z nivojnim steklom</t>
  </si>
  <si>
    <t xml:space="preserve">ODVAJALNIKI KONDENZATA - OPREMA S PRIROBNIČNIM SPOJEM , PROTIPOVRATNE LOPUTE </t>
  </si>
  <si>
    <t>Odvajalnik kondenzata UNA 45 H SIMPLEX - AO13</t>
  </si>
  <si>
    <t>ŠT. JAVNEGA NAROČILA: JPE-SPV-239/21</t>
  </si>
  <si>
    <t>1. sklop: Odvajalniki kondenzata, protipovratne lopute in rezervni deli Gestra</t>
  </si>
  <si>
    <t>2. sklop: Gumirani zaporni ventili, teflonizirane krogelne pipe in rezervni deli Cinkarna Celje</t>
  </si>
  <si>
    <t>3. sklop: Ventili Muta</t>
  </si>
  <si>
    <t>UNA 25H Duplex AO13, prirobnični</t>
  </si>
  <si>
    <t>GGG 40-3</t>
  </si>
  <si>
    <t>UNA 25V Duplex AO13, prirobnični</t>
  </si>
  <si>
    <t>UNA 45HL Duplex AO13, tem. 350 stopinj/25,7 bar,  prirobnični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</si>
</sst>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\ [$EUR]"/>
    <numFmt numFmtId="165" formatCode="#,##0.0000"/>
    <numFmt numFmtId="166" formatCode="_-* #,##0.00\ &quot;SIT&quot;_-;\-* #,##0.00\ &quot;SIT&quot;_-;_-* &quot;-&quot;??\ &quot;SIT&quot;_-;_-@_-"/>
    <numFmt numFmtId="167" formatCode="_-* #,##0.00\ _S_I_T_-;\-* #,##0.00\ _S_I_T_-;_-* &quot;-&quot;??\ _S_I_T_-;_-@_-"/>
    <numFmt numFmtId="168" formatCode="_-* #,##0.00\ _€_-;\-* #,##0.00\ _€_-;_-* &quot;-&quot;??\ _€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Tahoma"/>
      <family val="2"/>
      <charset val="238"/>
    </font>
    <font>
      <b/>
      <sz val="14"/>
      <name val="Tahoma"/>
      <family val="2"/>
      <charset val="238"/>
    </font>
    <font>
      <b/>
      <sz val="11"/>
      <name val="Tahoma"/>
      <family val="2"/>
      <charset val="238"/>
    </font>
    <font>
      <sz val="14"/>
      <name val="Tahoma"/>
      <family val="2"/>
      <charset val="238"/>
    </font>
    <font>
      <sz val="11"/>
      <name val="Times New Roman"/>
      <family val="1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12"/>
      <color rgb="FF000000"/>
      <name val="Tahoma"/>
      <family val="2"/>
      <charset val="238"/>
    </font>
    <font>
      <sz val="10"/>
      <color indexed="8"/>
      <name val="Tahoma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 applyFill="0">
      <alignment vertical="justify"/>
    </xf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1" applyFont="1"/>
    <xf numFmtId="0" fontId="4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4" fontId="2" fillId="0" borderId="1" xfId="1" applyNumberFormat="1" applyFont="1" applyBorder="1"/>
    <xf numFmtId="0" fontId="2" fillId="0" borderId="0" xfId="1" applyFont="1" applyBorder="1"/>
    <xf numFmtId="0" fontId="5" fillId="0" borderId="0" xfId="1" applyFont="1" applyBorder="1" applyAlignment="1">
      <alignment horizontal="left"/>
    </xf>
    <xf numFmtId="0" fontId="5" fillId="0" borderId="0" xfId="1" applyFont="1" applyBorder="1"/>
    <xf numFmtId="164" fontId="5" fillId="0" borderId="0" xfId="1" applyNumberFormat="1" applyFont="1" applyBorder="1"/>
    <xf numFmtId="0" fontId="2" fillId="0" borderId="0" xfId="1" applyFont="1" applyAlignment="1">
      <alignment vertical="top"/>
    </xf>
    <xf numFmtId="1" fontId="2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horizontal="right"/>
    </xf>
    <xf numFmtId="4" fontId="2" fillId="0" borderId="0" xfId="1" applyNumberFormat="1" applyFont="1" applyAlignment="1">
      <alignment horizontal="right"/>
    </xf>
    <xf numFmtId="4" fontId="2" fillId="0" borderId="0" xfId="1" applyNumberFormat="1" applyFont="1"/>
    <xf numFmtId="0" fontId="2" fillId="0" borderId="0" xfId="1" applyFont="1" applyAlignment="1">
      <alignment horizontal="left" vertical="top"/>
    </xf>
    <xf numFmtId="4" fontId="2" fillId="0" borderId="0" xfId="1" applyNumberFormat="1" applyFont="1" applyAlignment="1">
      <alignment horizontal="left"/>
    </xf>
    <xf numFmtId="0" fontId="7" fillId="0" borderId="0" xfId="0" applyFont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Border="1"/>
    <xf numFmtId="0" fontId="8" fillId="0" borderId="1" xfId="0" applyFont="1" applyBorder="1"/>
    <xf numFmtId="0" fontId="8" fillId="0" borderId="1" xfId="0" applyFont="1" applyFill="1" applyBorder="1" applyAlignment="1">
      <alignment horizontal="justify"/>
    </xf>
    <xf numFmtId="0" fontId="8" fillId="0" borderId="1" xfId="0" applyFont="1" applyBorder="1" applyAlignment="1">
      <alignment horizontal="center" vertical="center"/>
    </xf>
    <xf numFmtId="4" fontId="7" fillId="0" borderId="0" xfId="0" applyNumberFormat="1" applyFont="1" applyAlignment="1">
      <alignment horizontal="right"/>
    </xf>
    <xf numFmtId="4" fontId="8" fillId="0" borderId="0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8" fillId="0" borderId="0" xfId="1" applyFont="1"/>
    <xf numFmtId="0" fontId="8" fillId="0" borderId="1" xfId="1" applyFont="1" applyBorder="1" applyAlignment="1">
      <alignment horizontal="center"/>
    </xf>
    <xf numFmtId="0" fontId="7" fillId="0" borderId="0" xfId="1" applyFont="1" applyBorder="1"/>
    <xf numFmtId="0" fontId="8" fillId="0" borderId="1" xfId="1" applyFont="1" applyBorder="1"/>
    <xf numFmtId="0" fontId="8" fillId="0" borderId="2" xfId="1" applyFont="1" applyBorder="1"/>
    <xf numFmtId="0" fontId="7" fillId="0" borderId="0" xfId="1" applyFont="1" applyFill="1" applyBorder="1"/>
    <xf numFmtId="0" fontId="8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4" fontId="8" fillId="0" borderId="0" xfId="1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8" fillId="0" borderId="1" xfId="1" applyNumberFormat="1" applyFont="1" applyBorder="1" applyAlignment="1">
      <alignment horizontal="right"/>
    </xf>
    <xf numFmtId="0" fontId="8" fillId="0" borderId="6" xfId="1" applyFont="1" applyBorder="1"/>
    <xf numFmtId="0" fontId="8" fillId="0" borderId="6" xfId="1" applyFont="1" applyBorder="1" applyAlignment="1"/>
    <xf numFmtId="4" fontId="8" fillId="0" borderId="3" xfId="1" applyNumberFormat="1" applyFont="1" applyBorder="1" applyAlignment="1">
      <alignment horizontal="right"/>
    </xf>
    <xf numFmtId="4" fontId="8" fillId="0" borderId="5" xfId="1" applyNumberFormat="1" applyFont="1" applyBorder="1" applyAlignment="1">
      <alignment horizontal="right"/>
    </xf>
    <xf numFmtId="4" fontId="8" fillId="0" borderId="1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justify"/>
    </xf>
    <xf numFmtId="0" fontId="8" fillId="0" borderId="1" xfId="0" applyFont="1" applyFill="1" applyBorder="1" applyAlignment="1">
      <alignment horizontal="left"/>
    </xf>
    <xf numFmtId="0" fontId="8" fillId="0" borderId="1" xfId="0" applyFont="1" applyBorder="1" applyAlignment="1"/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3" xfId="0" applyFont="1" applyBorder="1"/>
    <xf numFmtId="0" fontId="8" fillId="0" borderId="2" xfId="0" applyFont="1" applyBorder="1"/>
    <xf numFmtId="4" fontId="8" fillId="0" borderId="0" xfId="0" applyNumberFormat="1" applyFont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right" vertical="center"/>
    </xf>
    <xf numFmtId="0" fontId="8" fillId="0" borderId="9" xfId="0" applyFont="1" applyBorder="1"/>
    <xf numFmtId="0" fontId="8" fillId="0" borderId="10" xfId="0" applyFont="1" applyBorder="1"/>
    <xf numFmtId="4" fontId="8" fillId="0" borderId="7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justify" vertical="center"/>
    </xf>
    <xf numFmtId="0" fontId="8" fillId="0" borderId="0" xfId="0" applyFont="1" applyAlignment="1">
      <alignment vertical="center"/>
    </xf>
    <xf numFmtId="4" fontId="8" fillId="0" borderId="1" xfId="0" applyNumberFormat="1" applyFont="1" applyBorder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4" fontId="7" fillId="0" borderId="0" xfId="1" applyNumberFormat="1" applyFont="1" applyFill="1" applyBorder="1" applyAlignment="1">
      <alignment horizontal="right"/>
    </xf>
    <xf numFmtId="0" fontId="8" fillId="0" borderId="5" xfId="0" applyFont="1" applyBorder="1"/>
    <xf numFmtId="0" fontId="8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8" fillId="0" borderId="0" xfId="0" applyFont="1" applyAlignment="1">
      <alignment horizontal="justify"/>
    </xf>
    <xf numFmtId="0" fontId="8" fillId="0" borderId="0" xfId="0" applyFont="1" applyFill="1" applyBorder="1" applyAlignment="1">
      <alignment horizontal="justify"/>
    </xf>
    <xf numFmtId="0" fontId="8" fillId="0" borderId="0" xfId="0" applyFont="1" applyBorder="1" applyAlignment="1">
      <alignment horizontal="justify"/>
    </xf>
    <xf numFmtId="0" fontId="8" fillId="0" borderId="2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7" fillId="0" borderId="2" xfId="0" applyFont="1" applyBorder="1"/>
    <xf numFmtId="0" fontId="7" fillId="0" borderId="6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justify"/>
    </xf>
    <xf numFmtId="4" fontId="7" fillId="0" borderId="6" xfId="0" applyNumberFormat="1" applyFont="1" applyBorder="1" applyAlignment="1">
      <alignment horizontal="right" vertical="center"/>
    </xf>
    <xf numFmtId="0" fontId="7" fillId="0" borderId="6" xfId="0" applyFont="1" applyBorder="1"/>
    <xf numFmtId="0" fontId="7" fillId="0" borderId="3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2" fillId="0" borderId="1" xfId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4" fontId="2" fillId="0" borderId="0" xfId="1" applyNumberFormat="1" applyFont="1" applyBorder="1"/>
    <xf numFmtId="0" fontId="7" fillId="0" borderId="11" xfId="0" applyFont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9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11" fillId="0" borderId="1" xfId="0" applyFont="1" applyBorder="1" applyAlignment="1">
      <alignment horizontal="justify" vertical="center"/>
    </xf>
    <xf numFmtId="0" fontId="9" fillId="0" borderId="0" xfId="0" applyFont="1" applyAlignment="1">
      <alignment horizontal="left"/>
    </xf>
    <xf numFmtId="0" fontId="2" fillId="0" borderId="2" xfId="1" applyFont="1" applyBorder="1" applyAlignment="1">
      <alignment horizontal="center"/>
    </xf>
    <xf numFmtId="0" fontId="14" fillId="0" borderId="0" xfId="0" applyFont="1" applyAlignment="1">
      <alignment horizontal="justify"/>
    </xf>
    <xf numFmtId="0" fontId="16" fillId="0" borderId="0" xfId="0" applyFont="1"/>
    <xf numFmtId="0" fontId="2" fillId="0" borderId="2" xfId="1" applyFont="1" applyBorder="1" applyAlignment="1">
      <alignment horizontal="justify" vertical="top"/>
    </xf>
    <xf numFmtId="0" fontId="10" fillId="0" borderId="1" xfId="0" applyFont="1" applyBorder="1" applyAlignment="1">
      <alignment horizontal="justify"/>
    </xf>
    <xf numFmtId="4" fontId="7" fillId="0" borderId="4" xfId="0" applyNumberFormat="1" applyFont="1" applyBorder="1" applyAlignment="1">
      <alignment horizontal="right"/>
    </xf>
    <xf numFmtId="0" fontId="3" fillId="0" borderId="0" xfId="1" applyFont="1" applyAlignment="1">
      <alignment horizontal="center"/>
    </xf>
    <xf numFmtId="0" fontId="7" fillId="0" borderId="0" xfId="0" applyFont="1" applyAlignment="1">
      <alignment horizontal="justify"/>
    </xf>
    <xf numFmtId="0" fontId="15" fillId="0" borderId="0" xfId="0" applyFont="1" applyAlignment="1">
      <alignment horizontal="justify"/>
    </xf>
    <xf numFmtId="168" fontId="17" fillId="0" borderId="1" xfId="0" applyNumberFormat="1" applyFont="1" applyBorder="1" applyAlignment="1">
      <alignment horizontal="right"/>
    </xf>
  </cellXfs>
  <cellStyles count="6">
    <cellStyle name="Navadno" xfId="0" builtinId="0"/>
    <cellStyle name="Navadno 2" xfId="1"/>
    <cellStyle name="Odstotek 2" xfId="2"/>
    <cellStyle name="Popis Evo" xfId="3"/>
    <cellStyle name="Valuta 2" xfId="4"/>
    <cellStyle name="Vejic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showZeros="0" tabSelected="1" zoomScaleNormal="100" workbookViewId="0"/>
  </sheetViews>
  <sheetFormatPr defaultRowHeight="14.25" x14ac:dyDescent="0.2"/>
  <cols>
    <col min="1" max="1" width="68.42578125" style="1" customWidth="1"/>
    <col min="2" max="2" width="18.42578125" style="1" customWidth="1"/>
    <col min="3" max="3" width="15.42578125" style="1" customWidth="1"/>
    <col min="4" max="255" width="9.140625" style="1"/>
    <col min="256" max="256" width="16.7109375" style="1" customWidth="1"/>
    <col min="257" max="257" width="50.5703125" style="1" bestFit="1" customWidth="1"/>
    <col min="258" max="258" width="18.42578125" style="1" customWidth="1"/>
    <col min="259" max="511" width="9.140625" style="1"/>
    <col min="512" max="512" width="16.7109375" style="1" customWidth="1"/>
    <col min="513" max="513" width="50.5703125" style="1" bestFit="1" customWidth="1"/>
    <col min="514" max="514" width="18.42578125" style="1" customWidth="1"/>
    <col min="515" max="767" width="9.140625" style="1"/>
    <col min="768" max="768" width="16.7109375" style="1" customWidth="1"/>
    <col min="769" max="769" width="50.5703125" style="1" bestFit="1" customWidth="1"/>
    <col min="770" max="770" width="18.42578125" style="1" customWidth="1"/>
    <col min="771" max="1023" width="9.140625" style="1"/>
    <col min="1024" max="1024" width="16.7109375" style="1" customWidth="1"/>
    <col min="1025" max="1025" width="50.5703125" style="1" bestFit="1" customWidth="1"/>
    <col min="1026" max="1026" width="18.42578125" style="1" customWidth="1"/>
    <col min="1027" max="1279" width="9.140625" style="1"/>
    <col min="1280" max="1280" width="16.7109375" style="1" customWidth="1"/>
    <col min="1281" max="1281" width="50.5703125" style="1" bestFit="1" customWidth="1"/>
    <col min="1282" max="1282" width="18.42578125" style="1" customWidth="1"/>
    <col min="1283" max="1535" width="9.140625" style="1"/>
    <col min="1536" max="1536" width="16.7109375" style="1" customWidth="1"/>
    <col min="1537" max="1537" width="50.5703125" style="1" bestFit="1" customWidth="1"/>
    <col min="1538" max="1538" width="18.42578125" style="1" customWidth="1"/>
    <col min="1539" max="1791" width="9.140625" style="1"/>
    <col min="1792" max="1792" width="16.7109375" style="1" customWidth="1"/>
    <col min="1793" max="1793" width="50.5703125" style="1" bestFit="1" customWidth="1"/>
    <col min="1794" max="1794" width="18.42578125" style="1" customWidth="1"/>
    <col min="1795" max="2047" width="9.140625" style="1"/>
    <col min="2048" max="2048" width="16.7109375" style="1" customWidth="1"/>
    <col min="2049" max="2049" width="50.5703125" style="1" bestFit="1" customWidth="1"/>
    <col min="2050" max="2050" width="18.42578125" style="1" customWidth="1"/>
    <col min="2051" max="2303" width="9.140625" style="1"/>
    <col min="2304" max="2304" width="16.7109375" style="1" customWidth="1"/>
    <col min="2305" max="2305" width="50.5703125" style="1" bestFit="1" customWidth="1"/>
    <col min="2306" max="2306" width="18.42578125" style="1" customWidth="1"/>
    <col min="2307" max="2559" width="9.140625" style="1"/>
    <col min="2560" max="2560" width="16.7109375" style="1" customWidth="1"/>
    <col min="2561" max="2561" width="50.5703125" style="1" bestFit="1" customWidth="1"/>
    <col min="2562" max="2562" width="18.42578125" style="1" customWidth="1"/>
    <col min="2563" max="2815" width="9.140625" style="1"/>
    <col min="2816" max="2816" width="16.7109375" style="1" customWidth="1"/>
    <col min="2817" max="2817" width="50.5703125" style="1" bestFit="1" customWidth="1"/>
    <col min="2818" max="2818" width="18.42578125" style="1" customWidth="1"/>
    <col min="2819" max="3071" width="9.140625" style="1"/>
    <col min="3072" max="3072" width="16.7109375" style="1" customWidth="1"/>
    <col min="3073" max="3073" width="50.5703125" style="1" bestFit="1" customWidth="1"/>
    <col min="3074" max="3074" width="18.42578125" style="1" customWidth="1"/>
    <col min="3075" max="3327" width="9.140625" style="1"/>
    <col min="3328" max="3328" width="16.7109375" style="1" customWidth="1"/>
    <col min="3329" max="3329" width="50.5703125" style="1" bestFit="1" customWidth="1"/>
    <col min="3330" max="3330" width="18.42578125" style="1" customWidth="1"/>
    <col min="3331" max="3583" width="9.140625" style="1"/>
    <col min="3584" max="3584" width="16.7109375" style="1" customWidth="1"/>
    <col min="3585" max="3585" width="50.5703125" style="1" bestFit="1" customWidth="1"/>
    <col min="3586" max="3586" width="18.42578125" style="1" customWidth="1"/>
    <col min="3587" max="3839" width="9.140625" style="1"/>
    <col min="3840" max="3840" width="16.7109375" style="1" customWidth="1"/>
    <col min="3841" max="3841" width="50.5703125" style="1" bestFit="1" customWidth="1"/>
    <col min="3842" max="3842" width="18.42578125" style="1" customWidth="1"/>
    <col min="3843" max="4095" width="9.140625" style="1"/>
    <col min="4096" max="4096" width="16.7109375" style="1" customWidth="1"/>
    <col min="4097" max="4097" width="50.5703125" style="1" bestFit="1" customWidth="1"/>
    <col min="4098" max="4098" width="18.42578125" style="1" customWidth="1"/>
    <col min="4099" max="4351" width="9.140625" style="1"/>
    <col min="4352" max="4352" width="16.7109375" style="1" customWidth="1"/>
    <col min="4353" max="4353" width="50.5703125" style="1" bestFit="1" customWidth="1"/>
    <col min="4354" max="4354" width="18.42578125" style="1" customWidth="1"/>
    <col min="4355" max="4607" width="9.140625" style="1"/>
    <col min="4608" max="4608" width="16.7109375" style="1" customWidth="1"/>
    <col min="4609" max="4609" width="50.5703125" style="1" bestFit="1" customWidth="1"/>
    <col min="4610" max="4610" width="18.42578125" style="1" customWidth="1"/>
    <col min="4611" max="4863" width="9.140625" style="1"/>
    <col min="4864" max="4864" width="16.7109375" style="1" customWidth="1"/>
    <col min="4865" max="4865" width="50.5703125" style="1" bestFit="1" customWidth="1"/>
    <col min="4866" max="4866" width="18.42578125" style="1" customWidth="1"/>
    <col min="4867" max="5119" width="9.140625" style="1"/>
    <col min="5120" max="5120" width="16.7109375" style="1" customWidth="1"/>
    <col min="5121" max="5121" width="50.5703125" style="1" bestFit="1" customWidth="1"/>
    <col min="5122" max="5122" width="18.42578125" style="1" customWidth="1"/>
    <col min="5123" max="5375" width="9.140625" style="1"/>
    <col min="5376" max="5376" width="16.7109375" style="1" customWidth="1"/>
    <col min="5377" max="5377" width="50.5703125" style="1" bestFit="1" customWidth="1"/>
    <col min="5378" max="5378" width="18.42578125" style="1" customWidth="1"/>
    <col min="5379" max="5631" width="9.140625" style="1"/>
    <col min="5632" max="5632" width="16.7109375" style="1" customWidth="1"/>
    <col min="5633" max="5633" width="50.5703125" style="1" bestFit="1" customWidth="1"/>
    <col min="5634" max="5634" width="18.42578125" style="1" customWidth="1"/>
    <col min="5635" max="5887" width="9.140625" style="1"/>
    <col min="5888" max="5888" width="16.7109375" style="1" customWidth="1"/>
    <col min="5889" max="5889" width="50.5703125" style="1" bestFit="1" customWidth="1"/>
    <col min="5890" max="5890" width="18.42578125" style="1" customWidth="1"/>
    <col min="5891" max="6143" width="9.140625" style="1"/>
    <col min="6144" max="6144" width="16.7109375" style="1" customWidth="1"/>
    <col min="6145" max="6145" width="50.5703125" style="1" bestFit="1" customWidth="1"/>
    <col min="6146" max="6146" width="18.42578125" style="1" customWidth="1"/>
    <col min="6147" max="6399" width="9.140625" style="1"/>
    <col min="6400" max="6400" width="16.7109375" style="1" customWidth="1"/>
    <col min="6401" max="6401" width="50.5703125" style="1" bestFit="1" customWidth="1"/>
    <col min="6402" max="6402" width="18.42578125" style="1" customWidth="1"/>
    <col min="6403" max="6655" width="9.140625" style="1"/>
    <col min="6656" max="6656" width="16.7109375" style="1" customWidth="1"/>
    <col min="6657" max="6657" width="50.5703125" style="1" bestFit="1" customWidth="1"/>
    <col min="6658" max="6658" width="18.42578125" style="1" customWidth="1"/>
    <col min="6659" max="6911" width="9.140625" style="1"/>
    <col min="6912" max="6912" width="16.7109375" style="1" customWidth="1"/>
    <col min="6913" max="6913" width="50.5703125" style="1" bestFit="1" customWidth="1"/>
    <col min="6914" max="6914" width="18.42578125" style="1" customWidth="1"/>
    <col min="6915" max="7167" width="9.140625" style="1"/>
    <col min="7168" max="7168" width="16.7109375" style="1" customWidth="1"/>
    <col min="7169" max="7169" width="50.5703125" style="1" bestFit="1" customWidth="1"/>
    <col min="7170" max="7170" width="18.42578125" style="1" customWidth="1"/>
    <col min="7171" max="7423" width="9.140625" style="1"/>
    <col min="7424" max="7424" width="16.7109375" style="1" customWidth="1"/>
    <col min="7425" max="7425" width="50.5703125" style="1" bestFit="1" customWidth="1"/>
    <col min="7426" max="7426" width="18.42578125" style="1" customWidth="1"/>
    <col min="7427" max="7679" width="9.140625" style="1"/>
    <col min="7680" max="7680" width="16.7109375" style="1" customWidth="1"/>
    <col min="7681" max="7681" width="50.5703125" style="1" bestFit="1" customWidth="1"/>
    <col min="7682" max="7682" width="18.42578125" style="1" customWidth="1"/>
    <col min="7683" max="7935" width="9.140625" style="1"/>
    <col min="7936" max="7936" width="16.7109375" style="1" customWidth="1"/>
    <col min="7937" max="7937" width="50.5703125" style="1" bestFit="1" customWidth="1"/>
    <col min="7938" max="7938" width="18.42578125" style="1" customWidth="1"/>
    <col min="7939" max="8191" width="9.140625" style="1"/>
    <col min="8192" max="8192" width="16.7109375" style="1" customWidth="1"/>
    <col min="8193" max="8193" width="50.5703125" style="1" bestFit="1" customWidth="1"/>
    <col min="8194" max="8194" width="18.42578125" style="1" customWidth="1"/>
    <col min="8195" max="8447" width="9.140625" style="1"/>
    <col min="8448" max="8448" width="16.7109375" style="1" customWidth="1"/>
    <col min="8449" max="8449" width="50.5703125" style="1" bestFit="1" customWidth="1"/>
    <col min="8450" max="8450" width="18.42578125" style="1" customWidth="1"/>
    <col min="8451" max="8703" width="9.140625" style="1"/>
    <col min="8704" max="8704" width="16.7109375" style="1" customWidth="1"/>
    <col min="8705" max="8705" width="50.5703125" style="1" bestFit="1" customWidth="1"/>
    <col min="8706" max="8706" width="18.42578125" style="1" customWidth="1"/>
    <col min="8707" max="8959" width="9.140625" style="1"/>
    <col min="8960" max="8960" width="16.7109375" style="1" customWidth="1"/>
    <col min="8961" max="8961" width="50.5703125" style="1" bestFit="1" customWidth="1"/>
    <col min="8962" max="8962" width="18.42578125" style="1" customWidth="1"/>
    <col min="8963" max="9215" width="9.140625" style="1"/>
    <col min="9216" max="9216" width="16.7109375" style="1" customWidth="1"/>
    <col min="9217" max="9217" width="50.5703125" style="1" bestFit="1" customWidth="1"/>
    <col min="9218" max="9218" width="18.42578125" style="1" customWidth="1"/>
    <col min="9219" max="9471" width="9.140625" style="1"/>
    <col min="9472" max="9472" width="16.7109375" style="1" customWidth="1"/>
    <col min="9473" max="9473" width="50.5703125" style="1" bestFit="1" customWidth="1"/>
    <col min="9474" max="9474" width="18.42578125" style="1" customWidth="1"/>
    <col min="9475" max="9727" width="9.140625" style="1"/>
    <col min="9728" max="9728" width="16.7109375" style="1" customWidth="1"/>
    <col min="9729" max="9729" width="50.5703125" style="1" bestFit="1" customWidth="1"/>
    <col min="9730" max="9730" width="18.42578125" style="1" customWidth="1"/>
    <col min="9731" max="9983" width="9.140625" style="1"/>
    <col min="9984" max="9984" width="16.7109375" style="1" customWidth="1"/>
    <col min="9985" max="9985" width="50.5703125" style="1" bestFit="1" customWidth="1"/>
    <col min="9986" max="9986" width="18.42578125" style="1" customWidth="1"/>
    <col min="9987" max="10239" width="9.140625" style="1"/>
    <col min="10240" max="10240" width="16.7109375" style="1" customWidth="1"/>
    <col min="10241" max="10241" width="50.5703125" style="1" bestFit="1" customWidth="1"/>
    <col min="10242" max="10242" width="18.42578125" style="1" customWidth="1"/>
    <col min="10243" max="10495" width="9.140625" style="1"/>
    <col min="10496" max="10496" width="16.7109375" style="1" customWidth="1"/>
    <col min="10497" max="10497" width="50.5703125" style="1" bestFit="1" customWidth="1"/>
    <col min="10498" max="10498" width="18.42578125" style="1" customWidth="1"/>
    <col min="10499" max="10751" width="9.140625" style="1"/>
    <col min="10752" max="10752" width="16.7109375" style="1" customWidth="1"/>
    <col min="10753" max="10753" width="50.5703125" style="1" bestFit="1" customWidth="1"/>
    <col min="10754" max="10754" width="18.42578125" style="1" customWidth="1"/>
    <col min="10755" max="11007" width="9.140625" style="1"/>
    <col min="11008" max="11008" width="16.7109375" style="1" customWidth="1"/>
    <col min="11009" max="11009" width="50.5703125" style="1" bestFit="1" customWidth="1"/>
    <col min="11010" max="11010" width="18.42578125" style="1" customWidth="1"/>
    <col min="11011" max="11263" width="9.140625" style="1"/>
    <col min="11264" max="11264" width="16.7109375" style="1" customWidth="1"/>
    <col min="11265" max="11265" width="50.5703125" style="1" bestFit="1" customWidth="1"/>
    <col min="11266" max="11266" width="18.42578125" style="1" customWidth="1"/>
    <col min="11267" max="11519" width="9.140625" style="1"/>
    <col min="11520" max="11520" width="16.7109375" style="1" customWidth="1"/>
    <col min="11521" max="11521" width="50.5703125" style="1" bestFit="1" customWidth="1"/>
    <col min="11522" max="11522" width="18.42578125" style="1" customWidth="1"/>
    <col min="11523" max="11775" width="9.140625" style="1"/>
    <col min="11776" max="11776" width="16.7109375" style="1" customWidth="1"/>
    <col min="11777" max="11777" width="50.5703125" style="1" bestFit="1" customWidth="1"/>
    <col min="11778" max="11778" width="18.42578125" style="1" customWidth="1"/>
    <col min="11779" max="12031" width="9.140625" style="1"/>
    <col min="12032" max="12032" width="16.7109375" style="1" customWidth="1"/>
    <col min="12033" max="12033" width="50.5703125" style="1" bestFit="1" customWidth="1"/>
    <col min="12034" max="12034" width="18.42578125" style="1" customWidth="1"/>
    <col min="12035" max="12287" width="9.140625" style="1"/>
    <col min="12288" max="12288" width="16.7109375" style="1" customWidth="1"/>
    <col min="12289" max="12289" width="50.5703125" style="1" bestFit="1" customWidth="1"/>
    <col min="12290" max="12290" width="18.42578125" style="1" customWidth="1"/>
    <col min="12291" max="12543" width="9.140625" style="1"/>
    <col min="12544" max="12544" width="16.7109375" style="1" customWidth="1"/>
    <col min="12545" max="12545" width="50.5703125" style="1" bestFit="1" customWidth="1"/>
    <col min="12546" max="12546" width="18.42578125" style="1" customWidth="1"/>
    <col min="12547" max="12799" width="9.140625" style="1"/>
    <col min="12800" max="12800" width="16.7109375" style="1" customWidth="1"/>
    <col min="12801" max="12801" width="50.5703125" style="1" bestFit="1" customWidth="1"/>
    <col min="12802" max="12802" width="18.42578125" style="1" customWidth="1"/>
    <col min="12803" max="13055" width="9.140625" style="1"/>
    <col min="13056" max="13056" width="16.7109375" style="1" customWidth="1"/>
    <col min="13057" max="13057" width="50.5703125" style="1" bestFit="1" customWidth="1"/>
    <col min="13058" max="13058" width="18.42578125" style="1" customWidth="1"/>
    <col min="13059" max="13311" width="9.140625" style="1"/>
    <col min="13312" max="13312" width="16.7109375" style="1" customWidth="1"/>
    <col min="13313" max="13313" width="50.5703125" style="1" bestFit="1" customWidth="1"/>
    <col min="13314" max="13314" width="18.42578125" style="1" customWidth="1"/>
    <col min="13315" max="13567" width="9.140625" style="1"/>
    <col min="13568" max="13568" width="16.7109375" style="1" customWidth="1"/>
    <col min="13569" max="13569" width="50.5703125" style="1" bestFit="1" customWidth="1"/>
    <col min="13570" max="13570" width="18.42578125" style="1" customWidth="1"/>
    <col min="13571" max="13823" width="9.140625" style="1"/>
    <col min="13824" max="13824" width="16.7109375" style="1" customWidth="1"/>
    <col min="13825" max="13825" width="50.5703125" style="1" bestFit="1" customWidth="1"/>
    <col min="13826" max="13826" width="18.42578125" style="1" customWidth="1"/>
    <col min="13827" max="14079" width="9.140625" style="1"/>
    <col min="14080" max="14080" width="16.7109375" style="1" customWidth="1"/>
    <col min="14081" max="14081" width="50.5703125" style="1" bestFit="1" customWidth="1"/>
    <col min="14082" max="14082" width="18.42578125" style="1" customWidth="1"/>
    <col min="14083" max="14335" width="9.140625" style="1"/>
    <col min="14336" max="14336" width="16.7109375" style="1" customWidth="1"/>
    <col min="14337" max="14337" width="50.5703125" style="1" bestFit="1" customWidth="1"/>
    <col min="14338" max="14338" width="18.42578125" style="1" customWidth="1"/>
    <col min="14339" max="14591" width="9.140625" style="1"/>
    <col min="14592" max="14592" width="16.7109375" style="1" customWidth="1"/>
    <col min="14593" max="14593" width="50.5703125" style="1" bestFit="1" customWidth="1"/>
    <col min="14594" max="14594" width="18.42578125" style="1" customWidth="1"/>
    <col min="14595" max="14847" width="9.140625" style="1"/>
    <col min="14848" max="14848" width="16.7109375" style="1" customWidth="1"/>
    <col min="14849" max="14849" width="50.5703125" style="1" bestFit="1" customWidth="1"/>
    <col min="14850" max="14850" width="18.42578125" style="1" customWidth="1"/>
    <col min="14851" max="15103" width="9.140625" style="1"/>
    <col min="15104" max="15104" width="16.7109375" style="1" customWidth="1"/>
    <col min="15105" max="15105" width="50.5703125" style="1" bestFit="1" customWidth="1"/>
    <col min="15106" max="15106" width="18.42578125" style="1" customWidth="1"/>
    <col min="15107" max="15359" width="9.140625" style="1"/>
    <col min="15360" max="15360" width="16.7109375" style="1" customWidth="1"/>
    <col min="15361" max="15361" width="50.5703125" style="1" bestFit="1" customWidth="1"/>
    <col min="15362" max="15362" width="18.42578125" style="1" customWidth="1"/>
    <col min="15363" max="15615" width="9.140625" style="1"/>
    <col min="15616" max="15616" width="16.7109375" style="1" customWidth="1"/>
    <col min="15617" max="15617" width="50.5703125" style="1" bestFit="1" customWidth="1"/>
    <col min="15618" max="15618" width="18.42578125" style="1" customWidth="1"/>
    <col min="15619" max="15871" width="9.140625" style="1"/>
    <col min="15872" max="15872" width="16.7109375" style="1" customWidth="1"/>
    <col min="15873" max="15873" width="50.5703125" style="1" bestFit="1" customWidth="1"/>
    <col min="15874" max="15874" width="18.42578125" style="1" customWidth="1"/>
    <col min="15875" max="16127" width="9.140625" style="1"/>
    <col min="16128" max="16128" width="16.7109375" style="1" customWidth="1"/>
    <col min="16129" max="16129" width="50.5703125" style="1" bestFit="1" customWidth="1"/>
    <col min="16130" max="16130" width="18.42578125" style="1" customWidth="1"/>
    <col min="16131" max="16384" width="9.140625" style="1"/>
  </cols>
  <sheetData>
    <row r="2" spans="1:4" ht="18" x14ac:dyDescent="0.25">
      <c r="A2" s="109" t="s">
        <v>43</v>
      </c>
      <c r="B2" s="109"/>
    </row>
    <row r="7" spans="1:4" x14ac:dyDescent="0.2">
      <c r="A7" s="1" t="s">
        <v>146</v>
      </c>
    </row>
    <row r="8" spans="1:4" x14ac:dyDescent="0.2">
      <c r="A8" s="2"/>
    </row>
    <row r="9" spans="1:4" ht="15" customHeight="1" x14ac:dyDescent="0.2">
      <c r="A9" s="102" t="s">
        <v>136</v>
      </c>
      <c r="B9" s="98"/>
    </row>
    <row r="10" spans="1:4" ht="14.25" customHeight="1" x14ac:dyDescent="0.2">
      <c r="A10" s="98"/>
      <c r="B10" s="98"/>
    </row>
    <row r="13" spans="1:4" ht="53.25" customHeight="1" x14ac:dyDescent="0.2">
      <c r="A13" s="103" t="s">
        <v>52</v>
      </c>
      <c r="B13" s="91" t="s">
        <v>67</v>
      </c>
    </row>
    <row r="14" spans="1:4" ht="28.5" x14ac:dyDescent="0.2">
      <c r="A14" s="106" t="s">
        <v>147</v>
      </c>
      <c r="B14" s="4">
        <f>+'ODVAJALNIKI KONDENZATA - GESTRA'!G63</f>
        <v>0</v>
      </c>
      <c r="D14" s="13"/>
    </row>
    <row r="15" spans="1:4" ht="28.5" x14ac:dyDescent="0.2">
      <c r="A15" s="106" t="s">
        <v>148</v>
      </c>
      <c r="B15" s="4">
        <f>+'GUMIRANI VENTILI IN KROG. PIPE '!E49</f>
        <v>0</v>
      </c>
      <c r="D15" s="13"/>
    </row>
    <row r="16" spans="1:4" x14ac:dyDescent="0.2">
      <c r="A16" s="106" t="s">
        <v>149</v>
      </c>
      <c r="B16" s="4">
        <f>+'VENTILI MUTA'!G36</f>
        <v>0</v>
      </c>
      <c r="D16" s="13"/>
    </row>
    <row r="17" spans="1:7" s="5" customFormat="1" x14ac:dyDescent="0.2">
      <c r="B17" s="95"/>
      <c r="C17" s="95"/>
    </row>
    <row r="18" spans="1:7" s="5" customFormat="1" x14ac:dyDescent="0.2"/>
    <row r="20" spans="1:7" ht="18" x14ac:dyDescent="0.25">
      <c r="A20" s="6"/>
      <c r="B20" s="8"/>
      <c r="C20" s="7"/>
      <c r="D20" s="7"/>
      <c r="E20" s="7"/>
      <c r="F20" s="7"/>
      <c r="G20" s="7"/>
    </row>
    <row r="21" spans="1:7" x14ac:dyDescent="0.2">
      <c r="A21" s="9" t="s">
        <v>44</v>
      </c>
      <c r="B21" s="10"/>
      <c r="C21" s="11"/>
      <c r="D21" s="12"/>
      <c r="E21" s="13"/>
      <c r="F21" s="13"/>
      <c r="G21" s="13"/>
    </row>
    <row r="22" spans="1:7" x14ac:dyDescent="0.2">
      <c r="A22" s="14"/>
      <c r="B22" s="10"/>
      <c r="C22" s="11"/>
      <c r="D22" s="12"/>
      <c r="E22" s="15"/>
      <c r="F22" s="15"/>
      <c r="G22" s="15"/>
    </row>
    <row r="23" spans="1:7" x14ac:dyDescent="0.2">
      <c r="A23" s="14"/>
      <c r="B23" s="10"/>
      <c r="C23" s="11"/>
      <c r="D23" s="12"/>
      <c r="E23" s="15"/>
      <c r="F23" s="15"/>
      <c r="G23" s="15"/>
    </row>
    <row r="24" spans="1:7" x14ac:dyDescent="0.2">
      <c r="A24" s="14"/>
      <c r="B24" s="10"/>
      <c r="C24" s="11"/>
      <c r="D24" s="12"/>
      <c r="E24" s="15"/>
      <c r="F24" s="15"/>
      <c r="G24" s="15"/>
    </row>
    <row r="25" spans="1:7" x14ac:dyDescent="0.2">
      <c r="A25" s="14"/>
      <c r="B25" s="11" t="s">
        <v>45</v>
      </c>
      <c r="C25" s="3"/>
      <c r="D25" s="12"/>
      <c r="E25" s="15"/>
      <c r="F25" s="15"/>
      <c r="G25" s="15"/>
    </row>
    <row r="26" spans="1:7" x14ac:dyDescent="0.2">
      <c r="A26" s="14" t="s">
        <v>46</v>
      </c>
      <c r="B26" s="11" t="s">
        <v>47</v>
      </c>
      <c r="C26" s="3"/>
      <c r="D26" s="12"/>
      <c r="E26" s="15"/>
      <c r="F26" s="15"/>
      <c r="G26" s="15"/>
    </row>
    <row r="27" spans="1:7" x14ac:dyDescent="0.2">
      <c r="A27" s="14"/>
      <c r="B27" s="11"/>
      <c r="C27" s="3"/>
      <c r="D27" s="12"/>
      <c r="E27" s="15"/>
      <c r="F27" s="15"/>
      <c r="G27" s="15"/>
    </row>
    <row r="28" spans="1:7" x14ac:dyDescent="0.2">
      <c r="A28" s="14"/>
      <c r="B28" s="11"/>
      <c r="C28" s="3"/>
      <c r="D28" s="12"/>
      <c r="E28" s="15"/>
      <c r="F28" s="15"/>
      <c r="G28" s="15"/>
    </row>
    <row r="29" spans="1:7" x14ac:dyDescent="0.2">
      <c r="A29" s="14"/>
      <c r="B29" s="11"/>
      <c r="C29" s="3"/>
      <c r="D29" s="12"/>
      <c r="E29" s="15"/>
      <c r="F29" s="15"/>
      <c r="G29" s="15"/>
    </row>
    <row r="30" spans="1:7" x14ac:dyDescent="0.2">
      <c r="A30" s="14"/>
      <c r="B30" s="11" t="s">
        <v>45</v>
      </c>
      <c r="C30" s="3"/>
      <c r="D30" s="12"/>
      <c r="E30" s="15"/>
      <c r="F30" s="15"/>
      <c r="G30" s="15"/>
    </row>
    <row r="31" spans="1:7" x14ac:dyDescent="0.2">
      <c r="A31" s="9"/>
      <c r="B31" s="11" t="s">
        <v>48</v>
      </c>
      <c r="D31" s="12"/>
      <c r="E31" s="13"/>
      <c r="F31" s="13"/>
      <c r="G31" s="13"/>
    </row>
  </sheetData>
  <mergeCells count="1">
    <mergeCell ref="A2:B2"/>
  </mergeCells>
  <pageMargins left="0.98425196850393704" right="0.19685039370078741" top="0.59055118110236227" bottom="0.62992125984251968" header="0" footer="0"/>
  <pageSetup paperSize="9" orientation="portrait" r:id="rId1"/>
  <headerFooter alignWithMargins="0">
    <oddFooter>&amp;L&amp;F&amp;CStran &amp;P od &amp;N&amp;R&amp;A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zoomScale="130" zoomScaleNormal="130" workbookViewId="0"/>
  </sheetViews>
  <sheetFormatPr defaultRowHeight="12.75" x14ac:dyDescent="0.2"/>
  <cols>
    <col min="1" max="1" width="5.140625" style="18" customWidth="1"/>
    <col min="2" max="2" width="48.5703125" style="76" customWidth="1"/>
    <col min="3" max="3" width="16.7109375" style="18" customWidth="1"/>
    <col min="4" max="4" width="13.140625" style="18" bestFit="1" customWidth="1"/>
    <col min="5" max="5" width="11.85546875" style="18" customWidth="1"/>
    <col min="6" max="7" width="16.42578125" style="36" customWidth="1"/>
    <col min="8" max="16384" width="9.140625" style="18"/>
  </cols>
  <sheetData>
    <row r="1" spans="1:7" x14ac:dyDescent="0.2">
      <c r="A1" s="44" t="s">
        <v>137</v>
      </c>
      <c r="C1" s="16"/>
      <c r="D1" s="16"/>
      <c r="E1" s="16"/>
      <c r="F1" s="24"/>
    </row>
    <row r="2" spans="1:7" x14ac:dyDescent="0.2">
      <c r="B2" s="99"/>
      <c r="C2" s="16"/>
      <c r="D2" s="16"/>
      <c r="E2" s="16"/>
      <c r="F2" s="24"/>
    </row>
    <row r="3" spans="1:7" ht="12.75" customHeight="1" x14ac:dyDescent="0.2">
      <c r="A3" s="96" t="s">
        <v>144</v>
      </c>
      <c r="B3" s="96"/>
      <c r="C3" s="96"/>
      <c r="D3" s="96"/>
      <c r="E3" s="96"/>
      <c r="F3" s="96"/>
    </row>
    <row r="4" spans="1:7" s="46" customFormat="1" ht="51" x14ac:dyDescent="0.25">
      <c r="A4" s="66" t="s">
        <v>49</v>
      </c>
      <c r="B4" s="66" t="s">
        <v>0</v>
      </c>
      <c r="C4" s="23" t="s">
        <v>3</v>
      </c>
      <c r="D4" s="23" t="s">
        <v>17</v>
      </c>
      <c r="E4" s="43" t="s">
        <v>58</v>
      </c>
      <c r="F4" s="45" t="s">
        <v>51</v>
      </c>
      <c r="G4" s="45" t="s">
        <v>50</v>
      </c>
    </row>
    <row r="5" spans="1:7" x14ac:dyDescent="0.2">
      <c r="A5" s="47">
        <v>1</v>
      </c>
      <c r="B5" s="22" t="s">
        <v>41</v>
      </c>
      <c r="C5" s="94" t="s">
        <v>21</v>
      </c>
      <c r="D5" s="94" t="s">
        <v>19</v>
      </c>
      <c r="E5" s="94">
        <v>4</v>
      </c>
      <c r="F5" s="112"/>
      <c r="G5" s="37">
        <f>E5*F5</f>
        <v>0</v>
      </c>
    </row>
    <row r="6" spans="1:7" x14ac:dyDescent="0.2">
      <c r="A6" s="47">
        <v>2</v>
      </c>
      <c r="B6" s="22" t="s">
        <v>41</v>
      </c>
      <c r="C6" s="94" t="s">
        <v>18</v>
      </c>
      <c r="D6" s="94" t="s">
        <v>19</v>
      </c>
      <c r="E6" s="94">
        <v>4</v>
      </c>
      <c r="F6" s="112"/>
      <c r="G6" s="37">
        <f>E6*F6</f>
        <v>0</v>
      </c>
    </row>
    <row r="7" spans="1:7" x14ac:dyDescent="0.2">
      <c r="A7" s="47">
        <v>3</v>
      </c>
      <c r="B7" s="22" t="s">
        <v>41</v>
      </c>
      <c r="C7" s="94" t="s">
        <v>20</v>
      </c>
      <c r="D7" s="94" t="s">
        <v>19</v>
      </c>
      <c r="E7" s="94">
        <v>4</v>
      </c>
      <c r="F7" s="112"/>
      <c r="G7" s="37">
        <f t="shared" ref="G7:G34" si="0">E7*F7</f>
        <v>0</v>
      </c>
    </row>
    <row r="8" spans="1:7" x14ac:dyDescent="0.2">
      <c r="A8" s="47">
        <v>4</v>
      </c>
      <c r="B8" s="22" t="s">
        <v>42</v>
      </c>
      <c r="C8" s="94" t="s">
        <v>20</v>
      </c>
      <c r="D8" s="94" t="s">
        <v>19</v>
      </c>
      <c r="E8" s="94">
        <v>1</v>
      </c>
      <c r="F8" s="112"/>
      <c r="G8" s="37">
        <f t="shared" si="0"/>
        <v>0</v>
      </c>
    </row>
    <row r="9" spans="1:7" x14ac:dyDescent="0.2">
      <c r="A9" s="47">
        <v>5</v>
      </c>
      <c r="B9" s="22" t="s">
        <v>141</v>
      </c>
      <c r="C9" s="94" t="s">
        <v>18</v>
      </c>
      <c r="D9" s="94" t="s">
        <v>19</v>
      </c>
      <c r="E9" s="94">
        <v>1</v>
      </c>
      <c r="F9" s="112"/>
      <c r="G9" s="37">
        <f t="shared" si="0"/>
        <v>0</v>
      </c>
    </row>
    <row r="10" spans="1:7" x14ac:dyDescent="0.2">
      <c r="A10" s="47">
        <v>6</v>
      </c>
      <c r="B10" s="22" t="s">
        <v>112</v>
      </c>
      <c r="C10" s="94" t="s">
        <v>21</v>
      </c>
      <c r="D10" s="94" t="s">
        <v>19</v>
      </c>
      <c r="E10" s="94">
        <v>1</v>
      </c>
      <c r="F10" s="112"/>
      <c r="G10" s="37">
        <f t="shared" si="0"/>
        <v>0</v>
      </c>
    </row>
    <row r="11" spans="1:7" x14ac:dyDescent="0.2">
      <c r="A11" s="47">
        <v>7</v>
      </c>
      <c r="B11" s="22" t="s">
        <v>145</v>
      </c>
      <c r="C11" s="94" t="s">
        <v>22</v>
      </c>
      <c r="D11" s="94" t="s">
        <v>19</v>
      </c>
      <c r="E11" s="94">
        <v>1</v>
      </c>
      <c r="F11" s="112"/>
      <c r="G11" s="37">
        <f t="shared" si="0"/>
        <v>0</v>
      </c>
    </row>
    <row r="12" spans="1:7" ht="25.5" x14ac:dyDescent="0.2">
      <c r="A12" s="97">
        <v>8</v>
      </c>
      <c r="B12" s="22" t="s">
        <v>143</v>
      </c>
      <c r="C12" s="94" t="s">
        <v>22</v>
      </c>
      <c r="D12" s="94" t="s">
        <v>19</v>
      </c>
      <c r="E12" s="94">
        <v>1</v>
      </c>
      <c r="F12" s="112"/>
      <c r="G12" s="37">
        <f t="shared" si="0"/>
        <v>0</v>
      </c>
    </row>
    <row r="13" spans="1:7" x14ac:dyDescent="0.2">
      <c r="A13" s="47">
        <v>9</v>
      </c>
      <c r="B13" s="22" t="s">
        <v>113</v>
      </c>
      <c r="C13" s="94" t="s">
        <v>20</v>
      </c>
      <c r="D13" s="94" t="s">
        <v>19</v>
      </c>
      <c r="E13" s="94">
        <v>1</v>
      </c>
      <c r="F13" s="112"/>
      <c r="G13" s="37">
        <f t="shared" si="0"/>
        <v>0</v>
      </c>
    </row>
    <row r="14" spans="1:7" x14ac:dyDescent="0.2">
      <c r="A14" s="47">
        <v>10</v>
      </c>
      <c r="B14" s="22" t="s">
        <v>114</v>
      </c>
      <c r="C14" s="94" t="s">
        <v>21</v>
      </c>
      <c r="D14" s="94" t="s">
        <v>19</v>
      </c>
      <c r="E14" s="94">
        <v>1</v>
      </c>
      <c r="F14" s="112"/>
      <c r="G14" s="37">
        <f t="shared" si="0"/>
        <v>0</v>
      </c>
    </row>
    <row r="15" spans="1:7" x14ac:dyDescent="0.2">
      <c r="A15" s="47">
        <v>11</v>
      </c>
      <c r="B15" s="22" t="s">
        <v>115</v>
      </c>
      <c r="C15" s="94" t="s">
        <v>2</v>
      </c>
      <c r="D15" s="94" t="s">
        <v>19</v>
      </c>
      <c r="E15" s="94">
        <v>1</v>
      </c>
      <c r="F15" s="112"/>
      <c r="G15" s="37">
        <f t="shared" si="0"/>
        <v>0</v>
      </c>
    </row>
    <row r="16" spans="1:7" x14ac:dyDescent="0.2">
      <c r="A16" s="47">
        <v>12</v>
      </c>
      <c r="B16" s="22" t="s">
        <v>116</v>
      </c>
      <c r="C16" s="94" t="s">
        <v>20</v>
      </c>
      <c r="D16" s="94" t="s">
        <v>19</v>
      </c>
      <c r="E16" s="94">
        <v>1</v>
      </c>
      <c r="F16" s="112"/>
      <c r="G16" s="37">
        <f t="shared" si="0"/>
        <v>0</v>
      </c>
    </row>
    <row r="17" spans="1:7" x14ac:dyDescent="0.2">
      <c r="A17" s="47">
        <v>13</v>
      </c>
      <c r="B17" s="22" t="s">
        <v>117</v>
      </c>
      <c r="C17" s="94" t="s">
        <v>2</v>
      </c>
      <c r="D17" s="94" t="s">
        <v>19</v>
      </c>
      <c r="E17" s="94">
        <v>1</v>
      </c>
      <c r="F17" s="112"/>
      <c r="G17" s="37">
        <f t="shared" si="0"/>
        <v>0</v>
      </c>
    </row>
    <row r="18" spans="1:7" x14ac:dyDescent="0.2">
      <c r="A18" s="47">
        <v>14</v>
      </c>
      <c r="B18" s="22" t="s">
        <v>118</v>
      </c>
      <c r="C18" s="94" t="s">
        <v>20</v>
      </c>
      <c r="D18" s="94" t="s">
        <v>19</v>
      </c>
      <c r="E18" s="94">
        <v>1</v>
      </c>
      <c r="F18" s="112"/>
      <c r="G18" s="37">
        <f t="shared" si="0"/>
        <v>0</v>
      </c>
    </row>
    <row r="19" spans="1:7" x14ac:dyDescent="0.2">
      <c r="A19" s="47">
        <v>15</v>
      </c>
      <c r="B19" s="22" t="s">
        <v>119</v>
      </c>
      <c r="C19" s="94" t="s">
        <v>20</v>
      </c>
      <c r="D19" s="94" t="s">
        <v>19</v>
      </c>
      <c r="E19" s="94">
        <v>2</v>
      </c>
      <c r="F19" s="112"/>
      <c r="G19" s="37">
        <f t="shared" si="0"/>
        <v>0</v>
      </c>
    </row>
    <row r="20" spans="1:7" x14ac:dyDescent="0.2">
      <c r="A20" s="47">
        <v>16</v>
      </c>
      <c r="B20" s="22" t="s">
        <v>120</v>
      </c>
      <c r="C20" s="94" t="s">
        <v>20</v>
      </c>
      <c r="D20" s="94" t="s">
        <v>19</v>
      </c>
      <c r="E20" s="94">
        <v>2</v>
      </c>
      <c r="F20" s="112"/>
      <c r="G20" s="37">
        <f t="shared" si="0"/>
        <v>0</v>
      </c>
    </row>
    <row r="21" spans="1:7" x14ac:dyDescent="0.2">
      <c r="A21" s="47">
        <v>17</v>
      </c>
      <c r="B21" s="22" t="s">
        <v>121</v>
      </c>
      <c r="C21" s="94" t="s">
        <v>20</v>
      </c>
      <c r="D21" s="94" t="s">
        <v>19</v>
      </c>
      <c r="E21" s="94">
        <v>1</v>
      </c>
      <c r="F21" s="112"/>
      <c r="G21" s="37">
        <f t="shared" si="0"/>
        <v>0</v>
      </c>
    </row>
    <row r="22" spans="1:7" x14ac:dyDescent="0.2">
      <c r="A22" s="47">
        <v>18</v>
      </c>
      <c r="B22" s="22" t="s">
        <v>40</v>
      </c>
      <c r="C22" s="94" t="s">
        <v>21</v>
      </c>
      <c r="D22" s="94" t="s">
        <v>19</v>
      </c>
      <c r="E22" s="94">
        <v>2</v>
      </c>
      <c r="F22" s="112"/>
      <c r="G22" s="37">
        <f t="shared" si="0"/>
        <v>0</v>
      </c>
    </row>
    <row r="23" spans="1:7" x14ac:dyDescent="0.2">
      <c r="A23" s="47">
        <v>19</v>
      </c>
      <c r="B23" s="22" t="s">
        <v>40</v>
      </c>
      <c r="C23" s="94" t="s">
        <v>18</v>
      </c>
      <c r="D23" s="94" t="s">
        <v>19</v>
      </c>
      <c r="E23" s="94">
        <v>2</v>
      </c>
      <c r="F23" s="112"/>
      <c r="G23" s="37">
        <f>E23*F23</f>
        <v>0</v>
      </c>
    </row>
    <row r="24" spans="1:7" x14ac:dyDescent="0.2">
      <c r="A24" s="47">
        <v>20</v>
      </c>
      <c r="B24" s="22" t="s">
        <v>40</v>
      </c>
      <c r="C24" s="94" t="s">
        <v>20</v>
      </c>
      <c r="D24" s="94" t="s">
        <v>19</v>
      </c>
      <c r="E24" s="94">
        <v>2</v>
      </c>
      <c r="F24" s="112"/>
      <c r="G24" s="37">
        <f t="shared" si="0"/>
        <v>0</v>
      </c>
    </row>
    <row r="25" spans="1:7" x14ac:dyDescent="0.2">
      <c r="A25" s="47">
        <v>21</v>
      </c>
      <c r="B25" s="22" t="s">
        <v>40</v>
      </c>
      <c r="C25" s="94" t="s">
        <v>32</v>
      </c>
      <c r="D25" s="94" t="s">
        <v>19</v>
      </c>
      <c r="E25" s="94">
        <v>2</v>
      </c>
      <c r="F25" s="112"/>
      <c r="G25" s="37">
        <f t="shared" si="0"/>
        <v>0</v>
      </c>
    </row>
    <row r="26" spans="1:7" x14ac:dyDescent="0.2">
      <c r="A26" s="47">
        <v>22</v>
      </c>
      <c r="B26" s="22" t="s">
        <v>40</v>
      </c>
      <c r="C26" s="94" t="s">
        <v>33</v>
      </c>
      <c r="D26" s="94" t="s">
        <v>19</v>
      </c>
      <c r="E26" s="94">
        <v>2</v>
      </c>
      <c r="F26" s="112"/>
      <c r="G26" s="37">
        <f>E26*F26</f>
        <v>0</v>
      </c>
    </row>
    <row r="27" spans="1:7" x14ac:dyDescent="0.2">
      <c r="A27" s="47">
        <v>23</v>
      </c>
      <c r="B27" s="22" t="s">
        <v>40</v>
      </c>
      <c r="C27" s="94" t="s">
        <v>22</v>
      </c>
      <c r="D27" s="94" t="s">
        <v>19</v>
      </c>
      <c r="E27" s="94">
        <v>2</v>
      </c>
      <c r="F27" s="112"/>
      <c r="G27" s="37">
        <f>E27*F27</f>
        <v>0</v>
      </c>
    </row>
    <row r="28" spans="1:7" x14ac:dyDescent="0.2">
      <c r="A28" s="47">
        <v>24</v>
      </c>
      <c r="B28" s="22" t="s">
        <v>40</v>
      </c>
      <c r="C28" s="94" t="s">
        <v>23</v>
      </c>
      <c r="D28" s="94" t="s">
        <v>19</v>
      </c>
      <c r="E28" s="94">
        <v>2</v>
      </c>
      <c r="F28" s="112"/>
      <c r="G28" s="37">
        <f t="shared" si="0"/>
        <v>0</v>
      </c>
    </row>
    <row r="29" spans="1:7" x14ac:dyDescent="0.2">
      <c r="A29" s="47">
        <v>25</v>
      </c>
      <c r="B29" s="22" t="s">
        <v>40</v>
      </c>
      <c r="C29" s="94" t="s">
        <v>34</v>
      </c>
      <c r="D29" s="94" t="s">
        <v>19</v>
      </c>
      <c r="E29" s="94">
        <v>2</v>
      </c>
      <c r="F29" s="112"/>
      <c r="G29" s="37">
        <f t="shared" si="0"/>
        <v>0</v>
      </c>
    </row>
    <row r="30" spans="1:7" x14ac:dyDescent="0.2">
      <c r="A30" s="47">
        <v>26</v>
      </c>
      <c r="B30" s="22" t="s">
        <v>40</v>
      </c>
      <c r="C30" s="94" t="s">
        <v>35</v>
      </c>
      <c r="D30" s="94" t="s">
        <v>19</v>
      </c>
      <c r="E30" s="94">
        <v>2</v>
      </c>
      <c r="F30" s="112"/>
      <c r="G30" s="37">
        <f t="shared" si="0"/>
        <v>0</v>
      </c>
    </row>
    <row r="31" spans="1:7" x14ac:dyDescent="0.2">
      <c r="A31" s="47">
        <v>27</v>
      </c>
      <c r="B31" s="22" t="s">
        <v>40</v>
      </c>
      <c r="C31" s="94" t="s">
        <v>36</v>
      </c>
      <c r="D31" s="94" t="s">
        <v>19</v>
      </c>
      <c r="E31" s="94">
        <v>1</v>
      </c>
      <c r="F31" s="112"/>
      <c r="G31" s="37">
        <f t="shared" si="0"/>
        <v>0</v>
      </c>
    </row>
    <row r="32" spans="1:7" x14ac:dyDescent="0.2">
      <c r="A32" s="47">
        <v>28</v>
      </c>
      <c r="B32" s="22" t="s">
        <v>40</v>
      </c>
      <c r="C32" s="94" t="s">
        <v>1</v>
      </c>
      <c r="D32" s="94" t="s">
        <v>19</v>
      </c>
      <c r="E32" s="94">
        <v>1</v>
      </c>
      <c r="F32" s="112"/>
      <c r="G32" s="37">
        <f t="shared" si="0"/>
        <v>0</v>
      </c>
    </row>
    <row r="33" spans="1:8" x14ac:dyDescent="0.2">
      <c r="A33" s="47">
        <v>29</v>
      </c>
      <c r="B33" s="22" t="s">
        <v>40</v>
      </c>
      <c r="C33" s="94" t="s">
        <v>37</v>
      </c>
      <c r="D33" s="94" t="s">
        <v>19</v>
      </c>
      <c r="E33" s="94">
        <v>1</v>
      </c>
      <c r="F33" s="112"/>
      <c r="G33" s="37">
        <f t="shared" si="0"/>
        <v>0</v>
      </c>
    </row>
    <row r="34" spans="1:8" x14ac:dyDescent="0.2">
      <c r="A34" s="47">
        <v>30</v>
      </c>
      <c r="B34" s="22" t="s">
        <v>142</v>
      </c>
      <c r="C34" s="94"/>
      <c r="D34" s="94"/>
      <c r="E34" s="94">
        <v>1</v>
      </c>
      <c r="F34" s="112"/>
      <c r="G34" s="37">
        <f t="shared" si="0"/>
        <v>0</v>
      </c>
    </row>
    <row r="35" spans="1:8" x14ac:dyDescent="0.2">
      <c r="A35" s="21"/>
      <c r="B35" s="49" t="s">
        <v>53</v>
      </c>
      <c r="C35" s="17"/>
      <c r="D35" s="50"/>
      <c r="E35" s="21"/>
      <c r="F35" s="26"/>
      <c r="G35" s="26">
        <f>SUM(G5:G34)</f>
        <v>0</v>
      </c>
    </row>
    <row r="36" spans="1:8" x14ac:dyDescent="0.2">
      <c r="B36" s="77"/>
      <c r="C36" s="19"/>
      <c r="D36" s="19"/>
      <c r="E36" s="20"/>
      <c r="F36" s="25"/>
      <c r="G36" s="25"/>
    </row>
    <row r="37" spans="1:8" ht="15" customHeight="1" x14ac:dyDescent="0.2">
      <c r="A37" s="110" t="s">
        <v>24</v>
      </c>
      <c r="B37" s="110"/>
      <c r="C37" s="110"/>
      <c r="D37" s="110"/>
      <c r="E37" s="110"/>
      <c r="F37" s="110"/>
      <c r="G37" s="25"/>
      <c r="H37" s="20"/>
    </row>
    <row r="38" spans="1:8" s="52" customFormat="1" ht="51" x14ac:dyDescent="0.25">
      <c r="A38" s="66" t="s">
        <v>49</v>
      </c>
      <c r="B38" s="66" t="s">
        <v>25</v>
      </c>
      <c r="C38" s="73" t="s">
        <v>26</v>
      </c>
      <c r="D38" s="73"/>
      <c r="E38" s="43" t="s">
        <v>58</v>
      </c>
      <c r="F38" s="45" t="s">
        <v>51</v>
      </c>
      <c r="G38" s="45" t="s">
        <v>50</v>
      </c>
    </row>
    <row r="39" spans="1:8" s="20" customFormat="1" x14ac:dyDescent="0.2">
      <c r="A39" s="47">
        <v>1</v>
      </c>
      <c r="B39" s="48" t="s">
        <v>27</v>
      </c>
      <c r="C39" s="75" t="s">
        <v>28</v>
      </c>
      <c r="D39" s="75"/>
      <c r="E39" s="94">
        <v>10</v>
      </c>
      <c r="F39" s="112"/>
      <c r="G39" s="37">
        <f>E39*F39</f>
        <v>0</v>
      </c>
    </row>
    <row r="40" spans="1:8" s="20" customFormat="1" x14ac:dyDescent="0.2">
      <c r="A40" s="47">
        <v>2</v>
      </c>
      <c r="B40" s="48" t="s">
        <v>39</v>
      </c>
      <c r="C40" s="75" t="s">
        <v>30</v>
      </c>
      <c r="D40" s="75"/>
      <c r="E40" s="94">
        <v>1</v>
      </c>
      <c r="F40" s="112"/>
      <c r="G40" s="37">
        <f>E40*F40</f>
        <v>0</v>
      </c>
    </row>
    <row r="41" spans="1:8" s="20" customFormat="1" x14ac:dyDescent="0.2">
      <c r="A41" s="47">
        <v>3</v>
      </c>
      <c r="B41" s="48" t="s">
        <v>38</v>
      </c>
      <c r="C41" s="75" t="s">
        <v>29</v>
      </c>
      <c r="D41" s="75"/>
      <c r="E41" s="94">
        <v>15</v>
      </c>
      <c r="F41" s="112"/>
      <c r="G41" s="37">
        <f>E41*F41</f>
        <v>0</v>
      </c>
    </row>
    <row r="42" spans="1:8" s="20" customFormat="1" x14ac:dyDescent="0.2">
      <c r="A42" s="21"/>
      <c r="B42" s="17" t="s">
        <v>54</v>
      </c>
      <c r="C42" s="21"/>
      <c r="D42" s="21"/>
      <c r="E42" s="21"/>
      <c r="F42" s="74"/>
      <c r="G42" s="26">
        <f>SUM(G39:G41)</f>
        <v>0</v>
      </c>
    </row>
    <row r="43" spans="1:8" s="20" customFormat="1" x14ac:dyDescent="0.2">
      <c r="B43" s="78"/>
      <c r="F43" s="25"/>
      <c r="G43" s="25"/>
    </row>
    <row r="44" spans="1:8" s="20" customFormat="1" x14ac:dyDescent="0.2">
      <c r="A44" s="110" t="s">
        <v>135</v>
      </c>
      <c r="B44" s="110"/>
      <c r="C44" s="110"/>
      <c r="D44" s="110"/>
      <c r="E44" s="110"/>
      <c r="F44" s="110"/>
      <c r="G44" s="25"/>
    </row>
    <row r="45" spans="1:8" s="20" customFormat="1" ht="51" x14ac:dyDescent="0.2">
      <c r="A45" s="66" t="s">
        <v>49</v>
      </c>
      <c r="B45" s="66" t="s">
        <v>25</v>
      </c>
      <c r="C45" s="66" t="s">
        <v>122</v>
      </c>
      <c r="D45" s="73" t="s">
        <v>123</v>
      </c>
      <c r="E45" s="43" t="s">
        <v>58</v>
      </c>
      <c r="F45" s="45" t="s">
        <v>51</v>
      </c>
      <c r="G45" s="45" t="s">
        <v>50</v>
      </c>
    </row>
    <row r="46" spans="1:8" s="20" customFormat="1" ht="38.25" x14ac:dyDescent="0.2">
      <c r="A46" s="47">
        <v>1</v>
      </c>
      <c r="B46" s="48" t="s">
        <v>124</v>
      </c>
      <c r="C46" s="107" t="s">
        <v>150</v>
      </c>
      <c r="D46" s="75" t="s">
        <v>151</v>
      </c>
      <c r="E46" s="75">
        <v>5</v>
      </c>
      <c r="F46" s="112"/>
      <c r="G46" s="37">
        <f t="shared" ref="G46:G52" si="1">E46*F46</f>
        <v>0</v>
      </c>
    </row>
    <row r="47" spans="1:8" s="20" customFormat="1" ht="38.25" x14ac:dyDescent="0.2">
      <c r="A47" s="47">
        <v>2</v>
      </c>
      <c r="B47" s="48" t="s">
        <v>125</v>
      </c>
      <c r="C47" s="107" t="s">
        <v>152</v>
      </c>
      <c r="D47" s="75" t="s">
        <v>151</v>
      </c>
      <c r="E47" s="75">
        <v>2</v>
      </c>
      <c r="F47" s="112"/>
      <c r="G47" s="37">
        <f t="shared" si="1"/>
        <v>0</v>
      </c>
    </row>
    <row r="48" spans="1:8" s="20" customFormat="1" ht="38.25" x14ac:dyDescent="0.2">
      <c r="A48" s="47">
        <v>3</v>
      </c>
      <c r="B48" s="48" t="s">
        <v>126</v>
      </c>
      <c r="C48" s="107" t="s">
        <v>150</v>
      </c>
      <c r="D48" s="75" t="s">
        <v>151</v>
      </c>
      <c r="E48" s="75">
        <v>1</v>
      </c>
      <c r="F48" s="112"/>
      <c r="G48" s="37">
        <f t="shared" si="1"/>
        <v>0</v>
      </c>
    </row>
    <row r="49" spans="1:7" s="20" customFormat="1" ht="51" x14ac:dyDescent="0.2">
      <c r="A49" s="47">
        <v>4</v>
      </c>
      <c r="B49" s="48" t="s">
        <v>124</v>
      </c>
      <c r="C49" s="107" t="s">
        <v>153</v>
      </c>
      <c r="D49" s="75" t="s">
        <v>151</v>
      </c>
      <c r="E49" s="75">
        <v>2</v>
      </c>
      <c r="F49" s="112"/>
      <c r="G49" s="37">
        <f t="shared" si="1"/>
        <v>0</v>
      </c>
    </row>
    <row r="50" spans="1:7" s="20" customFormat="1" ht="25.5" x14ac:dyDescent="0.2">
      <c r="A50" s="47">
        <v>5</v>
      </c>
      <c r="B50" s="48" t="s">
        <v>127</v>
      </c>
      <c r="C50" s="107" t="s">
        <v>128</v>
      </c>
      <c r="D50" s="75" t="s">
        <v>129</v>
      </c>
      <c r="E50" s="75">
        <v>2</v>
      </c>
      <c r="F50" s="112"/>
      <c r="G50" s="37">
        <f t="shared" si="1"/>
        <v>0</v>
      </c>
    </row>
    <row r="51" spans="1:7" s="20" customFormat="1" ht="25.5" x14ac:dyDescent="0.2">
      <c r="A51" s="47">
        <v>6</v>
      </c>
      <c r="B51" s="48" t="s">
        <v>130</v>
      </c>
      <c r="C51" s="107" t="s">
        <v>131</v>
      </c>
      <c r="D51" s="75"/>
      <c r="E51" s="75">
        <v>5</v>
      </c>
      <c r="F51" s="112"/>
      <c r="G51" s="37">
        <f t="shared" si="1"/>
        <v>0</v>
      </c>
    </row>
    <row r="52" spans="1:7" s="20" customFormat="1" ht="25.5" x14ac:dyDescent="0.2">
      <c r="A52" s="47"/>
      <c r="B52" s="48" t="s">
        <v>132</v>
      </c>
      <c r="C52" s="107" t="s">
        <v>133</v>
      </c>
      <c r="D52" s="75"/>
      <c r="E52" s="75">
        <v>2</v>
      </c>
      <c r="F52" s="112"/>
      <c r="G52" s="37">
        <f t="shared" si="1"/>
        <v>0</v>
      </c>
    </row>
    <row r="53" spans="1:7" s="20" customFormat="1" ht="25.5" x14ac:dyDescent="0.2">
      <c r="A53" s="21"/>
      <c r="B53" s="48" t="s">
        <v>54</v>
      </c>
      <c r="C53" s="21"/>
      <c r="D53" s="21"/>
      <c r="E53" s="21"/>
      <c r="F53" s="108"/>
      <c r="G53" s="26">
        <f>SUM(G46:G52)</f>
        <v>0</v>
      </c>
    </row>
    <row r="54" spans="1:7" s="20" customFormat="1" x14ac:dyDescent="0.2">
      <c r="A54" s="105" t="s">
        <v>134</v>
      </c>
      <c r="B54" s="78"/>
      <c r="F54" s="25"/>
      <c r="G54" s="25"/>
    </row>
    <row r="55" spans="1:7" s="20" customFormat="1" x14ac:dyDescent="0.2">
      <c r="B55" s="78"/>
      <c r="F55" s="25"/>
      <c r="G55" s="25"/>
    </row>
    <row r="56" spans="1:7" s="20" customFormat="1" x14ac:dyDescent="0.2">
      <c r="B56" s="78"/>
      <c r="F56" s="25"/>
      <c r="G56" s="25"/>
    </row>
    <row r="57" spans="1:7" x14ac:dyDescent="0.2">
      <c r="A57" s="46"/>
      <c r="C57" s="46"/>
      <c r="D57" s="55"/>
      <c r="E57" s="55"/>
      <c r="F57" s="18"/>
      <c r="G57" s="18"/>
    </row>
    <row r="58" spans="1:7" x14ac:dyDescent="0.2">
      <c r="A58" s="44" t="str">
        <f>+A1</f>
        <v>1.     Sklop: Odvajalniki kondenzata, protipovratne lopute in rezervni deli Gestra</v>
      </c>
      <c r="C58" s="46"/>
      <c r="D58" s="55"/>
      <c r="E58" s="55"/>
      <c r="F58" s="18"/>
      <c r="G58" s="18"/>
    </row>
    <row r="59" spans="1:7" x14ac:dyDescent="0.2">
      <c r="A59" s="46"/>
      <c r="C59" s="46"/>
      <c r="D59" s="55"/>
      <c r="E59" s="55"/>
      <c r="F59" s="18"/>
      <c r="G59" s="18"/>
    </row>
    <row r="60" spans="1:7" x14ac:dyDescent="0.2">
      <c r="A60" s="46"/>
      <c r="B60" s="79" t="str">
        <f>+A3</f>
        <v xml:space="preserve">ODVAJALNIKI KONDENZATA - OPREMA S PRIROBNIČNIM SPOJEM , PROTIPOVRATNE LOPUTE </v>
      </c>
      <c r="C60" s="56"/>
      <c r="D60" s="57"/>
      <c r="E60" s="51"/>
      <c r="F60" s="53"/>
      <c r="G60" s="58">
        <f>+G35</f>
        <v>0</v>
      </c>
    </row>
    <row r="61" spans="1:7" x14ac:dyDescent="0.2">
      <c r="A61" s="46"/>
      <c r="B61" s="80" t="str">
        <f>+A37</f>
        <v>Rezervni deli za odvajalnike kondenzata Gestra -tip BK 45 - DN 15-25  PN40</v>
      </c>
      <c r="C61" s="59"/>
      <c r="D61" s="60"/>
      <c r="E61" s="61"/>
      <c r="F61" s="62"/>
      <c r="G61" s="63">
        <f>+G42</f>
        <v>0</v>
      </c>
    </row>
    <row r="62" spans="1:7" x14ac:dyDescent="0.2">
      <c r="A62" s="46"/>
      <c r="B62" s="80" t="s">
        <v>135</v>
      </c>
      <c r="C62" s="59"/>
      <c r="D62" s="60"/>
      <c r="E62" s="61"/>
      <c r="F62" s="62"/>
      <c r="G62" s="63">
        <f>+G53</f>
        <v>0</v>
      </c>
    </row>
    <row r="63" spans="1:7" s="16" customFormat="1" x14ac:dyDescent="0.2">
      <c r="A63" s="65"/>
      <c r="B63" s="85" t="s">
        <v>63</v>
      </c>
      <c r="C63" s="82"/>
      <c r="D63" s="86"/>
      <c r="E63" s="87"/>
      <c r="F63" s="88"/>
      <c r="G63" s="83">
        <f>SUM(G60:G62)</f>
        <v>0</v>
      </c>
    </row>
    <row r="64" spans="1:7" x14ac:dyDescent="0.2">
      <c r="A64" s="46"/>
      <c r="C64" s="46"/>
      <c r="D64" s="55"/>
      <c r="E64" s="55"/>
      <c r="F64" s="18"/>
      <c r="G64" s="18"/>
    </row>
  </sheetData>
  <mergeCells count="2">
    <mergeCell ref="A44:F44"/>
    <mergeCell ref="A37:F37"/>
  </mergeCells>
  <dataValidations count="1">
    <dataValidation type="custom" allowBlank="1" showInputMessage="1" showErrorMessage="1" errorTitle="NAPAKA" error="Vpiši vrednost na do dve decimalni mesti." sqref="F39:F41 F46:F52 F5:F34">
      <formula1>EXACT(F5,ROUND(F5,2))</formula1>
    </dataValidation>
  </dataValidations>
  <pageMargins left="0.98425196850393704" right="0.19685039370078741" top="0.78740157480314965" bottom="0.62992125984251968" header="0" footer="0"/>
  <pageSetup paperSize="9" orientation="landscape" r:id="rId1"/>
  <headerFooter alignWithMargins="0">
    <oddFooter>&amp;L&amp;F&amp;CStran &amp;P od &amp;N&amp;R&amp;A</oddFooter>
  </headerFooter>
  <rowBreaks count="1" manualBreakCount="1"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zoomScale="130" zoomScaleNormal="130" workbookViewId="0"/>
  </sheetViews>
  <sheetFormatPr defaultRowHeight="12.75" x14ac:dyDescent="0.2"/>
  <cols>
    <col min="1" max="1" width="9.140625" style="18"/>
    <col min="2" max="2" width="29.28515625" style="18" customWidth="1"/>
    <col min="3" max="3" width="21.7109375" style="18" customWidth="1"/>
    <col min="4" max="4" width="17.7109375" style="36" customWidth="1"/>
    <col min="5" max="5" width="14.7109375" style="36" bestFit="1" customWidth="1"/>
    <col min="6" max="16384" width="9.140625" style="18"/>
  </cols>
  <sheetData>
    <row r="1" spans="1:6" x14ac:dyDescent="0.2">
      <c r="A1" s="44" t="s">
        <v>138</v>
      </c>
    </row>
    <row r="2" spans="1:6" x14ac:dyDescent="0.2">
      <c r="B2" s="16"/>
      <c r="C2" s="16"/>
    </row>
    <row r="3" spans="1:6" x14ac:dyDescent="0.2">
      <c r="A3" s="29" t="s">
        <v>69</v>
      </c>
    </row>
    <row r="4" spans="1:6" s="46" customFormat="1" ht="38.25" x14ac:dyDescent="0.25">
      <c r="A4" s="23" t="s">
        <v>49</v>
      </c>
      <c r="B4" s="33" t="s">
        <v>3</v>
      </c>
      <c r="C4" s="43" t="s">
        <v>58</v>
      </c>
      <c r="D4" s="45" t="s">
        <v>51</v>
      </c>
      <c r="E4" s="45" t="s">
        <v>50</v>
      </c>
      <c r="F4" s="34"/>
    </row>
    <row r="5" spans="1:6" x14ac:dyDescent="0.2">
      <c r="A5" s="21">
        <v>1</v>
      </c>
      <c r="B5" s="30" t="s">
        <v>8</v>
      </c>
      <c r="C5" s="28">
        <v>1</v>
      </c>
      <c r="D5" s="112"/>
      <c r="E5" s="37">
        <f>C5*D5</f>
        <v>0</v>
      </c>
      <c r="F5" s="27"/>
    </row>
    <row r="6" spans="1:6" x14ac:dyDescent="0.2">
      <c r="A6" s="21">
        <v>2</v>
      </c>
      <c r="B6" s="31" t="s">
        <v>9</v>
      </c>
      <c r="C6" s="28">
        <v>1</v>
      </c>
      <c r="D6" s="112"/>
      <c r="E6" s="37">
        <f t="shared" ref="E6:E14" si="0">C6*D6</f>
        <v>0</v>
      </c>
      <c r="F6" s="27"/>
    </row>
    <row r="7" spans="1:6" x14ac:dyDescent="0.2">
      <c r="A7" s="21">
        <v>3</v>
      </c>
      <c r="B7" s="30" t="s">
        <v>4</v>
      </c>
      <c r="C7" s="28">
        <v>3</v>
      </c>
      <c r="D7" s="112"/>
      <c r="E7" s="37">
        <f t="shared" si="0"/>
        <v>0</v>
      </c>
      <c r="F7" s="27"/>
    </row>
    <row r="8" spans="1:6" x14ac:dyDescent="0.2">
      <c r="A8" s="21">
        <v>4</v>
      </c>
      <c r="B8" s="30" t="s">
        <v>10</v>
      </c>
      <c r="C8" s="28">
        <v>1</v>
      </c>
      <c r="D8" s="112"/>
      <c r="E8" s="37">
        <f t="shared" si="0"/>
        <v>0</v>
      </c>
      <c r="F8" s="27"/>
    </row>
    <row r="9" spans="1:6" x14ac:dyDescent="0.2">
      <c r="A9" s="21">
        <v>5</v>
      </c>
      <c r="B9" s="30" t="s">
        <v>5</v>
      </c>
      <c r="C9" s="28">
        <v>3</v>
      </c>
      <c r="D9" s="112"/>
      <c r="E9" s="37">
        <f t="shared" si="0"/>
        <v>0</v>
      </c>
      <c r="F9" s="27"/>
    </row>
    <row r="10" spans="1:6" x14ac:dyDescent="0.2">
      <c r="A10" s="21">
        <v>6</v>
      </c>
      <c r="B10" s="30" t="s">
        <v>6</v>
      </c>
      <c r="C10" s="28">
        <v>5</v>
      </c>
      <c r="D10" s="112"/>
      <c r="E10" s="37">
        <f t="shared" si="0"/>
        <v>0</v>
      </c>
      <c r="F10" s="27"/>
    </row>
    <row r="11" spans="1:6" x14ac:dyDescent="0.2">
      <c r="A11" s="21">
        <v>7</v>
      </c>
      <c r="B11" s="30" t="s">
        <v>11</v>
      </c>
      <c r="C11" s="28">
        <v>2</v>
      </c>
      <c r="D11" s="112"/>
      <c r="E11" s="37">
        <f>C11*D11</f>
        <v>0</v>
      </c>
      <c r="F11" s="27"/>
    </row>
    <row r="12" spans="1:6" x14ac:dyDescent="0.2">
      <c r="A12" s="21">
        <v>8</v>
      </c>
      <c r="B12" s="30" t="s">
        <v>68</v>
      </c>
      <c r="C12" s="28">
        <v>2</v>
      </c>
      <c r="D12" s="112"/>
      <c r="E12" s="37">
        <f>C12*D12</f>
        <v>0</v>
      </c>
      <c r="F12" s="27"/>
    </row>
    <row r="13" spans="1:6" x14ac:dyDescent="0.2">
      <c r="A13" s="21">
        <v>9</v>
      </c>
      <c r="B13" s="30" t="s">
        <v>12</v>
      </c>
      <c r="C13" s="28">
        <v>3</v>
      </c>
      <c r="D13" s="112"/>
      <c r="E13" s="37">
        <f t="shared" si="0"/>
        <v>0</v>
      </c>
      <c r="F13" s="27"/>
    </row>
    <row r="14" spans="1:6" x14ac:dyDescent="0.2">
      <c r="A14" s="21">
        <v>10</v>
      </c>
      <c r="B14" s="30" t="s">
        <v>7</v>
      </c>
      <c r="C14" s="28">
        <v>5</v>
      </c>
      <c r="D14" s="112"/>
      <c r="E14" s="41">
        <f t="shared" si="0"/>
        <v>0</v>
      </c>
      <c r="F14" s="27"/>
    </row>
    <row r="15" spans="1:6" x14ac:dyDescent="0.2">
      <c r="B15" s="31" t="s">
        <v>55</v>
      </c>
      <c r="C15" s="38"/>
      <c r="D15" s="40"/>
      <c r="E15" s="42">
        <f>SUM(E5:E14)</f>
        <v>0</v>
      </c>
      <c r="F15" s="27"/>
    </row>
    <row r="16" spans="1:6" x14ac:dyDescent="0.2">
      <c r="B16" s="27"/>
      <c r="C16" s="27"/>
      <c r="D16" s="35"/>
      <c r="E16" s="71"/>
      <c r="F16" s="27"/>
    </row>
    <row r="17" spans="1:6" x14ac:dyDescent="0.2">
      <c r="A17" s="29" t="s">
        <v>13</v>
      </c>
      <c r="B17" s="29"/>
      <c r="C17" s="27"/>
      <c r="D17" s="35"/>
      <c r="E17" s="71"/>
      <c r="F17" s="27"/>
    </row>
    <row r="18" spans="1:6" s="46" customFormat="1" ht="38.25" x14ac:dyDescent="0.25">
      <c r="A18" s="23" t="s">
        <v>49</v>
      </c>
      <c r="B18" s="33" t="s">
        <v>3</v>
      </c>
      <c r="C18" s="43" t="s">
        <v>58</v>
      </c>
      <c r="D18" s="45" t="s">
        <v>51</v>
      </c>
      <c r="E18" s="45" t="s">
        <v>50</v>
      </c>
      <c r="F18" s="34"/>
    </row>
    <row r="19" spans="1:6" x14ac:dyDescent="0.2">
      <c r="A19" s="21">
        <v>1</v>
      </c>
      <c r="B19" s="31" t="s">
        <v>8</v>
      </c>
      <c r="C19" s="28">
        <v>2</v>
      </c>
      <c r="D19" s="112"/>
      <c r="E19" s="37">
        <f t="shared" ref="E19:E28" si="1">C19*D19</f>
        <v>0</v>
      </c>
      <c r="F19" s="27"/>
    </row>
    <row r="20" spans="1:6" x14ac:dyDescent="0.2">
      <c r="A20" s="21">
        <v>2</v>
      </c>
      <c r="B20" s="31" t="s">
        <v>9</v>
      </c>
      <c r="C20" s="28">
        <v>2</v>
      </c>
      <c r="D20" s="112"/>
      <c r="E20" s="37">
        <f t="shared" si="1"/>
        <v>0</v>
      </c>
      <c r="F20" s="27"/>
    </row>
    <row r="21" spans="1:6" x14ac:dyDescent="0.2">
      <c r="A21" s="21">
        <v>3</v>
      </c>
      <c r="B21" s="30" t="s">
        <v>4</v>
      </c>
      <c r="C21" s="28">
        <v>10</v>
      </c>
      <c r="D21" s="112"/>
      <c r="E21" s="37">
        <f t="shared" si="1"/>
        <v>0</v>
      </c>
      <c r="F21" s="27"/>
    </row>
    <row r="22" spans="1:6" x14ac:dyDescent="0.2">
      <c r="A22" s="21">
        <v>4</v>
      </c>
      <c r="B22" s="30" t="s">
        <v>10</v>
      </c>
      <c r="C22" s="28">
        <v>2</v>
      </c>
      <c r="D22" s="112"/>
      <c r="E22" s="37">
        <f t="shared" si="1"/>
        <v>0</v>
      </c>
      <c r="F22" s="27"/>
    </row>
    <row r="23" spans="1:6" x14ac:dyDescent="0.2">
      <c r="A23" s="21">
        <v>5</v>
      </c>
      <c r="B23" s="30" t="s">
        <v>5</v>
      </c>
      <c r="C23" s="28">
        <v>2</v>
      </c>
      <c r="D23" s="112"/>
      <c r="E23" s="37">
        <f t="shared" si="1"/>
        <v>0</v>
      </c>
      <c r="F23" s="27"/>
    </row>
    <row r="24" spans="1:6" x14ac:dyDescent="0.2">
      <c r="A24" s="21">
        <v>6</v>
      </c>
      <c r="B24" s="30" t="s">
        <v>6</v>
      </c>
      <c r="C24" s="28">
        <v>10</v>
      </c>
      <c r="D24" s="112"/>
      <c r="E24" s="37">
        <f t="shared" si="1"/>
        <v>0</v>
      </c>
      <c r="F24" s="27"/>
    </row>
    <row r="25" spans="1:6" x14ac:dyDescent="0.2">
      <c r="A25" s="21">
        <v>7</v>
      </c>
      <c r="B25" s="30" t="s">
        <v>11</v>
      </c>
      <c r="C25" s="28">
        <v>2</v>
      </c>
      <c r="D25" s="112"/>
      <c r="E25" s="37">
        <f>C25*D25</f>
        <v>0</v>
      </c>
      <c r="F25" s="27"/>
    </row>
    <row r="26" spans="1:6" x14ac:dyDescent="0.2">
      <c r="A26" s="21">
        <v>8</v>
      </c>
      <c r="B26" s="30" t="s">
        <v>68</v>
      </c>
      <c r="C26" s="28">
        <v>2</v>
      </c>
      <c r="D26" s="112"/>
      <c r="E26" s="37">
        <f>C26*D26</f>
        <v>0</v>
      </c>
      <c r="F26" s="27"/>
    </row>
    <row r="27" spans="1:6" x14ac:dyDescent="0.2">
      <c r="A27" s="21">
        <v>9</v>
      </c>
      <c r="B27" s="30" t="s">
        <v>12</v>
      </c>
      <c r="C27" s="28">
        <v>5</v>
      </c>
      <c r="D27" s="112"/>
      <c r="E27" s="37">
        <f t="shared" si="1"/>
        <v>0</v>
      </c>
      <c r="F27" s="27"/>
    </row>
    <row r="28" spans="1:6" x14ac:dyDescent="0.2">
      <c r="A28" s="21">
        <v>10</v>
      </c>
      <c r="B28" s="30" t="s">
        <v>7</v>
      </c>
      <c r="C28" s="28">
        <v>5</v>
      </c>
      <c r="D28" s="112"/>
      <c r="E28" s="41">
        <f t="shared" si="1"/>
        <v>0</v>
      </c>
      <c r="F28" s="27"/>
    </row>
    <row r="29" spans="1:6" x14ac:dyDescent="0.2">
      <c r="A29" s="61"/>
      <c r="B29" s="31" t="s">
        <v>56</v>
      </c>
      <c r="C29" s="38"/>
      <c r="D29" s="40"/>
      <c r="E29" s="42">
        <f>SUM(E19:E28)</f>
        <v>0</v>
      </c>
    </row>
    <row r="30" spans="1:6" x14ac:dyDescent="0.2">
      <c r="B30" s="27"/>
      <c r="C30" s="27"/>
      <c r="D30" s="35"/>
      <c r="E30" s="71"/>
    </row>
    <row r="31" spans="1:6" x14ac:dyDescent="0.2">
      <c r="A31" s="32" t="s">
        <v>31</v>
      </c>
    </row>
    <row r="32" spans="1:6" s="46" customFormat="1" ht="38.25" x14ac:dyDescent="0.25">
      <c r="A32" s="23" t="s">
        <v>49</v>
      </c>
      <c r="B32" s="33" t="s">
        <v>3</v>
      </c>
      <c r="C32" s="43" t="s">
        <v>58</v>
      </c>
      <c r="D32" s="45" t="s">
        <v>51</v>
      </c>
      <c r="E32" s="45" t="s">
        <v>50</v>
      </c>
      <c r="F32" s="34"/>
    </row>
    <row r="33" spans="1:6" x14ac:dyDescent="0.2">
      <c r="A33" s="21">
        <v>1</v>
      </c>
      <c r="B33" s="30" t="s">
        <v>5</v>
      </c>
      <c r="C33" s="28">
        <v>2</v>
      </c>
      <c r="D33" s="112"/>
      <c r="E33" s="37">
        <f>C33*D33</f>
        <v>0</v>
      </c>
      <c r="F33" s="27"/>
    </row>
    <row r="34" spans="1:6" x14ac:dyDescent="0.2">
      <c r="A34" s="21">
        <v>2</v>
      </c>
      <c r="B34" s="30" t="s">
        <v>6</v>
      </c>
      <c r="C34" s="28">
        <v>1</v>
      </c>
      <c r="D34" s="112"/>
      <c r="E34" s="37">
        <f t="shared" ref="E34:E39" si="2">C34*D34</f>
        <v>0</v>
      </c>
      <c r="F34" s="27"/>
    </row>
    <row r="35" spans="1:6" x14ac:dyDescent="0.2">
      <c r="A35" s="21">
        <v>3</v>
      </c>
      <c r="B35" s="30" t="s">
        <v>11</v>
      </c>
      <c r="C35" s="28">
        <v>5</v>
      </c>
      <c r="D35" s="112"/>
      <c r="E35" s="37">
        <f t="shared" si="2"/>
        <v>0</v>
      </c>
      <c r="F35" s="27"/>
    </row>
    <row r="36" spans="1:6" x14ac:dyDescent="0.2">
      <c r="A36" s="21">
        <v>4</v>
      </c>
      <c r="B36" s="30" t="s">
        <v>14</v>
      </c>
      <c r="C36" s="28">
        <v>1</v>
      </c>
      <c r="D36" s="112"/>
      <c r="E36" s="37">
        <f t="shared" si="2"/>
        <v>0</v>
      </c>
      <c r="F36" s="27"/>
    </row>
    <row r="37" spans="1:6" x14ac:dyDescent="0.2">
      <c r="A37" s="21">
        <v>5</v>
      </c>
      <c r="B37" s="30" t="s">
        <v>15</v>
      </c>
      <c r="C37" s="28">
        <v>1</v>
      </c>
      <c r="D37" s="112"/>
      <c r="E37" s="37">
        <f t="shared" si="2"/>
        <v>0</v>
      </c>
      <c r="F37" s="27"/>
    </row>
    <row r="38" spans="1:6" x14ac:dyDescent="0.2">
      <c r="A38" s="21">
        <v>6</v>
      </c>
      <c r="B38" s="30" t="s">
        <v>16</v>
      </c>
      <c r="C38" s="28">
        <v>1</v>
      </c>
      <c r="D38" s="112"/>
      <c r="E38" s="37">
        <f t="shared" si="2"/>
        <v>0</v>
      </c>
      <c r="F38" s="27"/>
    </row>
    <row r="39" spans="1:6" x14ac:dyDescent="0.2">
      <c r="A39" s="72">
        <v>7</v>
      </c>
      <c r="B39" s="30" t="s">
        <v>7</v>
      </c>
      <c r="C39" s="28">
        <v>2</v>
      </c>
      <c r="D39" s="112"/>
      <c r="E39" s="41">
        <f t="shared" si="2"/>
        <v>0</v>
      </c>
      <c r="F39" s="27"/>
    </row>
    <row r="40" spans="1:6" x14ac:dyDescent="0.2">
      <c r="A40" s="61"/>
      <c r="B40" s="31" t="s">
        <v>57</v>
      </c>
      <c r="C40" s="39"/>
      <c r="D40" s="40"/>
      <c r="E40" s="42">
        <f>SUM(E33:E39)</f>
        <v>0</v>
      </c>
      <c r="F40" s="27"/>
    </row>
    <row r="43" spans="1:6" x14ac:dyDescent="0.2">
      <c r="A43" s="46"/>
      <c r="C43" s="46"/>
      <c r="D43" s="55"/>
      <c r="E43" s="55"/>
    </row>
    <row r="44" spans="1:6" x14ac:dyDescent="0.2">
      <c r="A44" s="44" t="str">
        <f>+A1</f>
        <v>2. Sklop: Gumirani zaporni ventili, teflonizirane krogelne pipe in rezervni deli Cinkarna Celje</v>
      </c>
      <c r="C44" s="46"/>
      <c r="D44" s="55"/>
      <c r="E44" s="55"/>
    </row>
    <row r="45" spans="1:6" x14ac:dyDescent="0.2">
      <c r="A45" s="46"/>
      <c r="C45" s="46"/>
      <c r="D45" s="55"/>
      <c r="E45" s="55"/>
    </row>
    <row r="46" spans="1:6" x14ac:dyDescent="0.2">
      <c r="A46" s="54" t="str">
        <f>+A3</f>
        <v>Gumirani ventili-Cinkarna Celje (prirobnični spoj)</v>
      </c>
      <c r="B46" s="51"/>
      <c r="C46" s="56"/>
      <c r="D46" s="58"/>
      <c r="E46" s="68">
        <f>+E15</f>
        <v>0</v>
      </c>
    </row>
    <row r="47" spans="1:6" x14ac:dyDescent="0.2">
      <c r="A47" s="54" t="str">
        <f>+A17</f>
        <v>Membrane za gumirane ventile - Cinkarna Celje</v>
      </c>
      <c r="B47" s="51"/>
      <c r="C47" s="56"/>
      <c r="D47" s="58"/>
      <c r="E47" s="70">
        <f>+E29</f>
        <v>0</v>
      </c>
    </row>
    <row r="48" spans="1:6" x14ac:dyDescent="0.2">
      <c r="A48" s="54" t="str">
        <f>+A31</f>
        <v>Teflonizirane krogelne pipe-Cinkarna Celje-prirobnični spoj</v>
      </c>
      <c r="B48" s="51"/>
      <c r="C48" s="56"/>
      <c r="D48" s="63"/>
      <c r="E48" s="70">
        <f>+E40</f>
        <v>0</v>
      </c>
    </row>
    <row r="49" spans="1:5" s="16" customFormat="1" x14ac:dyDescent="0.2">
      <c r="A49" s="81" t="s">
        <v>64</v>
      </c>
      <c r="B49" s="87"/>
      <c r="C49" s="82"/>
      <c r="D49" s="83"/>
      <c r="E49" s="84">
        <f>SUM(E46:E48)</f>
        <v>0</v>
      </c>
    </row>
    <row r="50" spans="1:5" x14ac:dyDescent="0.2">
      <c r="A50" s="46"/>
      <c r="C50" s="46"/>
      <c r="D50" s="55"/>
      <c r="E50" s="55"/>
    </row>
    <row r="51" spans="1:5" ht="12.75" customHeight="1" x14ac:dyDescent="0.2">
      <c r="A51" s="111" t="s">
        <v>140</v>
      </c>
      <c r="B51" s="111"/>
      <c r="C51" s="111"/>
      <c r="D51" s="111"/>
      <c r="E51" s="111"/>
    </row>
    <row r="52" spans="1:5" ht="12.75" customHeight="1" x14ac:dyDescent="0.2">
      <c r="A52" s="111"/>
      <c r="B52" s="111"/>
      <c r="C52" s="111"/>
      <c r="D52" s="111"/>
      <c r="E52" s="111"/>
    </row>
    <row r="53" spans="1:5" ht="26.25" customHeight="1" x14ac:dyDescent="0.2">
      <c r="A53" s="111"/>
      <c r="B53" s="111"/>
      <c r="C53" s="111"/>
      <c r="D53" s="111"/>
      <c r="E53" s="111"/>
    </row>
    <row r="54" spans="1:5" ht="12.75" customHeight="1" x14ac:dyDescent="0.25">
      <c r="A54" s="104"/>
      <c r="B54" s="104"/>
      <c r="C54" s="104"/>
      <c r="D54" s="104"/>
      <c r="E54" s="104"/>
    </row>
    <row r="55" spans="1:5" ht="12.75" customHeight="1" x14ac:dyDescent="0.25">
      <c r="A55" s="104"/>
      <c r="B55" s="104"/>
      <c r="C55" s="104"/>
      <c r="D55" s="104"/>
      <c r="E55" s="104"/>
    </row>
    <row r="56" spans="1:5" ht="12.75" customHeight="1" x14ac:dyDescent="0.25">
      <c r="A56" s="104"/>
      <c r="B56" s="104"/>
      <c r="C56" s="104"/>
      <c r="D56" s="104"/>
      <c r="E56" s="104"/>
    </row>
    <row r="57" spans="1:5" ht="12.75" customHeight="1" x14ac:dyDescent="0.25">
      <c r="A57" s="104"/>
      <c r="B57" s="104"/>
      <c r="C57" s="104"/>
      <c r="D57" s="104"/>
      <c r="E57" s="104"/>
    </row>
  </sheetData>
  <mergeCells count="1">
    <mergeCell ref="A51:E53"/>
  </mergeCells>
  <dataValidations count="1">
    <dataValidation type="custom" allowBlank="1" showInputMessage="1" showErrorMessage="1" errorTitle="NAPAKA" error="Vpiši vrednost na do dve decimalni mesti." sqref="D33:D39 D19:D28 D5:D14">
      <formula1>EXACT(D5,ROUND(D5,2))</formula1>
    </dataValidation>
  </dataValidations>
  <pageMargins left="0.98425196850393704" right="0.19685039370078741" top="0.98425196850393704" bottom="0.62992125984251968" header="0" footer="0"/>
  <pageSetup paperSize="9" orientation="landscape" r:id="rId1"/>
  <headerFooter alignWithMargins="0">
    <oddFooter>&amp;L&amp;F&amp;CStran &amp;P od &amp;N&amp;R&amp;A</oddFooter>
  </headerFooter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="130" zoomScaleNormal="130" workbookViewId="0"/>
  </sheetViews>
  <sheetFormatPr defaultRowHeight="12.75" x14ac:dyDescent="0.2"/>
  <cols>
    <col min="1" max="1" width="7.28515625" style="46" bestFit="1" customWidth="1"/>
    <col min="2" max="2" width="32.28515625" style="18" customWidth="1"/>
    <col min="3" max="3" width="21.85546875" style="18" customWidth="1"/>
    <col min="4" max="4" width="14.42578125" style="18" customWidth="1"/>
    <col min="5" max="5" width="17" style="46" customWidth="1"/>
    <col min="6" max="6" width="16.42578125" style="55" customWidth="1"/>
    <col min="7" max="7" width="17.28515625" style="55" customWidth="1"/>
    <col min="8" max="16384" width="9.140625" style="18"/>
  </cols>
  <sheetData>
    <row r="1" spans="1:7" x14ac:dyDescent="0.2">
      <c r="A1" s="44" t="s">
        <v>139</v>
      </c>
      <c r="C1" s="44"/>
      <c r="D1" s="44"/>
      <c r="E1" s="64"/>
    </row>
    <row r="2" spans="1:7" x14ac:dyDescent="0.2">
      <c r="B2" s="65"/>
      <c r="C2" s="65"/>
      <c r="D2" s="65"/>
    </row>
    <row r="3" spans="1:7" s="67" customFormat="1" ht="38.25" x14ac:dyDescent="0.25">
      <c r="A3" s="43" t="s">
        <v>49</v>
      </c>
      <c r="B3" s="43" t="s">
        <v>0</v>
      </c>
      <c r="C3" s="43" t="s">
        <v>59</v>
      </c>
      <c r="D3" s="43" t="s">
        <v>66</v>
      </c>
      <c r="E3" s="43" t="s">
        <v>58</v>
      </c>
      <c r="F3" s="45" t="s">
        <v>51</v>
      </c>
      <c r="G3" s="45" t="s">
        <v>50</v>
      </c>
    </row>
    <row r="4" spans="1:7" x14ac:dyDescent="0.2">
      <c r="A4" s="23">
        <v>1</v>
      </c>
      <c r="B4" s="101" t="s">
        <v>70</v>
      </c>
      <c r="C4" s="92" t="s">
        <v>60</v>
      </c>
      <c r="D4" s="92" t="s">
        <v>62</v>
      </c>
      <c r="E4" s="93">
        <v>1</v>
      </c>
      <c r="F4" s="112"/>
      <c r="G4" s="68">
        <f>(E4*F4)</f>
        <v>0</v>
      </c>
    </row>
    <row r="5" spans="1:7" x14ac:dyDescent="0.2">
      <c r="A5" s="23">
        <v>2</v>
      </c>
      <c r="B5" s="101" t="s">
        <v>71</v>
      </c>
      <c r="C5" s="92" t="s">
        <v>60</v>
      </c>
      <c r="D5" s="92" t="s">
        <v>61</v>
      </c>
      <c r="E5" s="93">
        <v>30</v>
      </c>
      <c r="F5" s="112"/>
      <c r="G5" s="68">
        <f t="shared" ref="G5:G35" si="0">(E5*F5)</f>
        <v>0</v>
      </c>
    </row>
    <row r="6" spans="1:7" x14ac:dyDescent="0.2">
      <c r="A6" s="23">
        <v>3</v>
      </c>
      <c r="B6" s="101" t="s">
        <v>72</v>
      </c>
      <c r="C6" s="92" t="s">
        <v>60</v>
      </c>
      <c r="D6" s="92" t="s">
        <v>61</v>
      </c>
      <c r="E6" s="93">
        <v>2</v>
      </c>
      <c r="F6" s="112"/>
      <c r="G6" s="68">
        <f t="shared" si="0"/>
        <v>0</v>
      </c>
    </row>
    <row r="7" spans="1:7" x14ac:dyDescent="0.2">
      <c r="A7" s="23">
        <v>4</v>
      </c>
      <c r="B7" s="101" t="s">
        <v>73</v>
      </c>
      <c r="C7" s="92" t="s">
        <v>60</v>
      </c>
      <c r="D7" s="92" t="s">
        <v>61</v>
      </c>
      <c r="E7" s="93">
        <v>6</v>
      </c>
      <c r="F7" s="112"/>
      <c r="G7" s="68">
        <f t="shared" si="0"/>
        <v>0</v>
      </c>
    </row>
    <row r="8" spans="1:7" x14ac:dyDescent="0.2">
      <c r="A8" s="23">
        <v>5</v>
      </c>
      <c r="B8" s="101" t="s">
        <v>74</v>
      </c>
      <c r="C8" s="92" t="s">
        <v>60</v>
      </c>
      <c r="D8" s="92" t="s">
        <v>62</v>
      </c>
      <c r="E8" s="93">
        <v>2</v>
      </c>
      <c r="F8" s="112"/>
      <c r="G8" s="68">
        <f t="shared" si="0"/>
        <v>0</v>
      </c>
    </row>
    <row r="9" spans="1:7" x14ac:dyDescent="0.2">
      <c r="A9" s="23">
        <v>6</v>
      </c>
      <c r="B9" s="101" t="s">
        <v>75</v>
      </c>
      <c r="C9" s="92" t="s">
        <v>60</v>
      </c>
      <c r="D9" s="92" t="s">
        <v>62</v>
      </c>
      <c r="E9" s="93">
        <v>2</v>
      </c>
      <c r="F9" s="112"/>
      <c r="G9" s="68">
        <f t="shared" si="0"/>
        <v>0</v>
      </c>
    </row>
    <row r="10" spans="1:7" x14ac:dyDescent="0.2">
      <c r="A10" s="23">
        <v>7</v>
      </c>
      <c r="B10" s="101" t="s">
        <v>76</v>
      </c>
      <c r="C10" s="92" t="s">
        <v>60</v>
      </c>
      <c r="D10" s="92" t="s">
        <v>62</v>
      </c>
      <c r="E10" s="93">
        <v>1</v>
      </c>
      <c r="F10" s="112"/>
      <c r="G10" s="68">
        <f t="shared" si="0"/>
        <v>0</v>
      </c>
    </row>
    <row r="11" spans="1:7" x14ac:dyDescent="0.2">
      <c r="A11" s="23">
        <v>8</v>
      </c>
      <c r="B11" s="101" t="s">
        <v>77</v>
      </c>
      <c r="C11" s="92" t="s">
        <v>60</v>
      </c>
      <c r="D11" s="92" t="s">
        <v>62</v>
      </c>
      <c r="E11" s="93">
        <v>1</v>
      </c>
      <c r="F11" s="112"/>
      <c r="G11" s="68">
        <f t="shared" si="0"/>
        <v>0</v>
      </c>
    </row>
    <row r="12" spans="1:7" x14ac:dyDescent="0.2">
      <c r="A12" s="23">
        <v>9</v>
      </c>
      <c r="B12" s="101" t="s">
        <v>78</v>
      </c>
      <c r="C12" s="92" t="s">
        <v>60</v>
      </c>
      <c r="D12" s="92" t="s">
        <v>62</v>
      </c>
      <c r="E12" s="93">
        <v>1</v>
      </c>
      <c r="F12" s="112"/>
      <c r="G12" s="68">
        <f t="shared" si="0"/>
        <v>0</v>
      </c>
    </row>
    <row r="13" spans="1:7" x14ac:dyDescent="0.2">
      <c r="A13" s="23">
        <v>10</v>
      </c>
      <c r="B13" s="101" t="s">
        <v>79</v>
      </c>
      <c r="C13" s="92" t="s">
        <v>80</v>
      </c>
      <c r="D13" s="92" t="s">
        <v>62</v>
      </c>
      <c r="E13" s="93">
        <v>2</v>
      </c>
      <c r="F13" s="112"/>
      <c r="G13" s="68">
        <f t="shared" si="0"/>
        <v>0</v>
      </c>
    </row>
    <row r="14" spans="1:7" x14ac:dyDescent="0.2">
      <c r="A14" s="23">
        <v>11</v>
      </c>
      <c r="B14" s="101" t="s">
        <v>81</v>
      </c>
      <c r="C14" s="92" t="s">
        <v>82</v>
      </c>
      <c r="D14" s="92" t="s">
        <v>62</v>
      </c>
      <c r="E14" s="93">
        <v>2</v>
      </c>
      <c r="F14" s="112"/>
      <c r="G14" s="68">
        <f t="shared" si="0"/>
        <v>0</v>
      </c>
    </row>
    <row r="15" spans="1:7" x14ac:dyDescent="0.2">
      <c r="A15" s="23">
        <v>12</v>
      </c>
      <c r="B15" s="101" t="s">
        <v>83</v>
      </c>
      <c r="C15" s="92" t="s">
        <v>80</v>
      </c>
      <c r="D15" s="92" t="s">
        <v>62</v>
      </c>
      <c r="E15" s="93">
        <v>2</v>
      </c>
      <c r="F15" s="112"/>
      <c r="G15" s="68">
        <f t="shared" si="0"/>
        <v>0</v>
      </c>
    </row>
    <row r="16" spans="1:7" x14ac:dyDescent="0.2">
      <c r="A16" s="23">
        <v>13</v>
      </c>
      <c r="B16" s="101" t="s">
        <v>84</v>
      </c>
      <c r="C16" s="92" t="s">
        <v>80</v>
      </c>
      <c r="D16" s="92" t="s">
        <v>62</v>
      </c>
      <c r="E16" s="93">
        <v>2</v>
      </c>
      <c r="F16" s="112"/>
      <c r="G16" s="68">
        <f t="shared" si="0"/>
        <v>0</v>
      </c>
    </row>
    <row r="17" spans="1:7" x14ac:dyDescent="0.2">
      <c r="A17" s="23">
        <v>14</v>
      </c>
      <c r="B17" s="101" t="s">
        <v>85</v>
      </c>
      <c r="C17" s="92" t="s">
        <v>80</v>
      </c>
      <c r="D17" s="92" t="s">
        <v>62</v>
      </c>
      <c r="E17" s="93">
        <v>2</v>
      </c>
      <c r="F17" s="112"/>
      <c r="G17" s="68">
        <f t="shared" si="0"/>
        <v>0</v>
      </c>
    </row>
    <row r="18" spans="1:7" x14ac:dyDescent="0.2">
      <c r="A18" s="23">
        <v>15</v>
      </c>
      <c r="B18" s="101" t="s">
        <v>86</v>
      </c>
      <c r="C18" s="92" t="s">
        <v>80</v>
      </c>
      <c r="D18" s="92" t="s">
        <v>62</v>
      </c>
      <c r="E18" s="93">
        <v>2</v>
      </c>
      <c r="F18" s="112"/>
      <c r="G18" s="68">
        <f t="shared" si="0"/>
        <v>0</v>
      </c>
    </row>
    <row r="19" spans="1:7" x14ac:dyDescent="0.2">
      <c r="A19" s="23">
        <v>16</v>
      </c>
      <c r="B19" s="101" t="s">
        <v>87</v>
      </c>
      <c r="C19" s="92" t="s">
        <v>80</v>
      </c>
      <c r="D19" s="92" t="s">
        <v>62</v>
      </c>
      <c r="E19" s="93">
        <v>2</v>
      </c>
      <c r="F19" s="112"/>
      <c r="G19" s="68">
        <f t="shared" si="0"/>
        <v>0</v>
      </c>
    </row>
    <row r="20" spans="1:7" x14ac:dyDescent="0.2">
      <c r="A20" s="23">
        <v>17</v>
      </c>
      <c r="B20" s="101" t="s">
        <v>88</v>
      </c>
      <c r="C20" s="92" t="s">
        <v>80</v>
      </c>
      <c r="D20" s="92" t="s">
        <v>62</v>
      </c>
      <c r="E20" s="93">
        <v>1</v>
      </c>
      <c r="F20" s="112"/>
      <c r="G20" s="68">
        <f t="shared" si="0"/>
        <v>0</v>
      </c>
    </row>
    <row r="21" spans="1:7" x14ac:dyDescent="0.2">
      <c r="A21" s="23">
        <v>18</v>
      </c>
      <c r="B21" s="101" t="s">
        <v>89</v>
      </c>
      <c r="C21" s="92" t="s">
        <v>90</v>
      </c>
      <c r="D21" s="92" t="s">
        <v>91</v>
      </c>
      <c r="E21" s="93">
        <v>1</v>
      </c>
      <c r="F21" s="112"/>
      <c r="G21" s="68">
        <f t="shared" si="0"/>
        <v>0</v>
      </c>
    </row>
    <row r="22" spans="1:7" x14ac:dyDescent="0.2">
      <c r="A22" s="23">
        <v>19</v>
      </c>
      <c r="B22" s="101" t="s">
        <v>92</v>
      </c>
      <c r="C22" s="92" t="s">
        <v>93</v>
      </c>
      <c r="D22" s="92" t="s">
        <v>91</v>
      </c>
      <c r="E22" s="93">
        <v>2</v>
      </c>
      <c r="F22" s="112"/>
      <c r="G22" s="68">
        <f t="shared" si="0"/>
        <v>0</v>
      </c>
    </row>
    <row r="23" spans="1:7" x14ac:dyDescent="0.2">
      <c r="A23" s="23">
        <v>20</v>
      </c>
      <c r="B23" s="101" t="s">
        <v>94</v>
      </c>
      <c r="C23" s="92" t="s">
        <v>93</v>
      </c>
      <c r="D23" s="92" t="s">
        <v>91</v>
      </c>
      <c r="E23" s="93">
        <v>1</v>
      </c>
      <c r="F23" s="112"/>
      <c r="G23" s="68">
        <f t="shared" si="0"/>
        <v>0</v>
      </c>
    </row>
    <row r="24" spans="1:7" x14ac:dyDescent="0.2">
      <c r="A24" s="23">
        <v>21</v>
      </c>
      <c r="B24" s="101" t="s">
        <v>95</v>
      </c>
      <c r="C24" s="92" t="s">
        <v>93</v>
      </c>
      <c r="D24" s="92" t="s">
        <v>91</v>
      </c>
      <c r="E24" s="93">
        <v>1</v>
      </c>
      <c r="F24" s="112"/>
      <c r="G24" s="68">
        <f t="shared" si="0"/>
        <v>0</v>
      </c>
    </row>
    <row r="25" spans="1:7" x14ac:dyDescent="0.2">
      <c r="A25" s="23">
        <v>22</v>
      </c>
      <c r="B25" s="101" t="s">
        <v>96</v>
      </c>
      <c r="C25" s="92" t="s">
        <v>97</v>
      </c>
      <c r="D25" s="92" t="s">
        <v>91</v>
      </c>
      <c r="E25" s="93">
        <v>1</v>
      </c>
      <c r="F25" s="112"/>
      <c r="G25" s="68">
        <f t="shared" si="0"/>
        <v>0</v>
      </c>
    </row>
    <row r="26" spans="1:7" x14ac:dyDescent="0.2">
      <c r="A26" s="23">
        <v>23</v>
      </c>
      <c r="B26" s="101" t="s">
        <v>98</v>
      </c>
      <c r="C26" s="92" t="s">
        <v>93</v>
      </c>
      <c r="D26" s="92" t="s">
        <v>91</v>
      </c>
      <c r="E26" s="93">
        <v>1</v>
      </c>
      <c r="F26" s="112"/>
      <c r="G26" s="68">
        <f t="shared" si="0"/>
        <v>0</v>
      </c>
    </row>
    <row r="27" spans="1:7" x14ac:dyDescent="0.2">
      <c r="A27" s="23">
        <v>24</v>
      </c>
      <c r="B27" s="101" t="s">
        <v>99</v>
      </c>
      <c r="C27" s="92" t="s">
        <v>93</v>
      </c>
      <c r="D27" s="92" t="s">
        <v>91</v>
      </c>
      <c r="E27" s="93">
        <v>1</v>
      </c>
      <c r="F27" s="112"/>
      <c r="G27" s="68">
        <f t="shared" si="0"/>
        <v>0</v>
      </c>
    </row>
    <row r="28" spans="1:7" x14ac:dyDescent="0.2">
      <c r="A28" s="23">
        <v>25</v>
      </c>
      <c r="B28" s="101" t="s">
        <v>100</v>
      </c>
      <c r="C28" s="92" t="s">
        <v>93</v>
      </c>
      <c r="D28" s="92" t="s">
        <v>91</v>
      </c>
      <c r="E28" s="93">
        <v>2</v>
      </c>
      <c r="F28" s="112"/>
      <c r="G28" s="68">
        <f t="shared" si="0"/>
        <v>0</v>
      </c>
    </row>
    <row r="29" spans="1:7" x14ac:dyDescent="0.2">
      <c r="A29" s="23">
        <v>26</v>
      </c>
      <c r="B29" s="101" t="s">
        <v>101</v>
      </c>
      <c r="C29" s="92" t="s">
        <v>93</v>
      </c>
      <c r="D29" s="92" t="s">
        <v>91</v>
      </c>
      <c r="E29" s="93">
        <v>2</v>
      </c>
      <c r="F29" s="112"/>
      <c r="G29" s="68">
        <f t="shared" si="0"/>
        <v>0</v>
      </c>
    </row>
    <row r="30" spans="1:7" x14ac:dyDescent="0.2">
      <c r="A30" s="23">
        <v>27</v>
      </c>
      <c r="B30" s="101" t="s">
        <v>102</v>
      </c>
      <c r="C30" s="92" t="s">
        <v>93</v>
      </c>
      <c r="D30" s="92" t="s">
        <v>91</v>
      </c>
      <c r="E30" s="93">
        <v>1</v>
      </c>
      <c r="F30" s="112"/>
      <c r="G30" s="68">
        <f t="shared" si="0"/>
        <v>0</v>
      </c>
    </row>
    <row r="31" spans="1:7" x14ac:dyDescent="0.2">
      <c r="A31" s="23">
        <v>28</v>
      </c>
      <c r="B31" s="101" t="s">
        <v>103</v>
      </c>
      <c r="C31" s="92" t="s">
        <v>104</v>
      </c>
      <c r="D31" s="92" t="s">
        <v>62</v>
      </c>
      <c r="E31" s="93">
        <v>1</v>
      </c>
      <c r="F31" s="112"/>
      <c r="G31" s="68">
        <f t="shared" si="0"/>
        <v>0</v>
      </c>
    </row>
    <row r="32" spans="1:7" x14ac:dyDescent="0.2">
      <c r="A32" s="23">
        <v>29</v>
      </c>
      <c r="B32" s="101" t="s">
        <v>105</v>
      </c>
      <c r="C32" s="92" t="s">
        <v>106</v>
      </c>
      <c r="D32" s="92" t="s">
        <v>62</v>
      </c>
      <c r="E32" s="93">
        <v>1</v>
      </c>
      <c r="F32" s="112"/>
      <c r="G32" s="68">
        <f t="shared" si="0"/>
        <v>0</v>
      </c>
    </row>
    <row r="33" spans="1:7" x14ac:dyDescent="0.2">
      <c r="A33" s="23">
        <v>30</v>
      </c>
      <c r="B33" s="101" t="s">
        <v>107</v>
      </c>
      <c r="C33" s="92" t="s">
        <v>106</v>
      </c>
      <c r="D33" s="92" t="s">
        <v>62</v>
      </c>
      <c r="E33" s="93">
        <v>1</v>
      </c>
      <c r="F33" s="112"/>
      <c r="G33" s="68">
        <f t="shared" si="0"/>
        <v>0</v>
      </c>
    </row>
    <row r="34" spans="1:7" x14ac:dyDescent="0.2">
      <c r="A34" s="23">
        <v>31</v>
      </c>
      <c r="B34" s="101" t="s">
        <v>108</v>
      </c>
      <c r="C34" s="92" t="s">
        <v>109</v>
      </c>
      <c r="D34" s="92" t="s">
        <v>62</v>
      </c>
      <c r="E34" s="93">
        <v>1</v>
      </c>
      <c r="F34" s="112"/>
      <c r="G34" s="68">
        <f t="shared" si="0"/>
        <v>0</v>
      </c>
    </row>
    <row r="35" spans="1:7" x14ac:dyDescent="0.2">
      <c r="A35" s="23">
        <v>32</v>
      </c>
      <c r="B35" s="101" t="s">
        <v>110</v>
      </c>
      <c r="C35" s="92" t="s">
        <v>104</v>
      </c>
      <c r="D35" s="92" t="s">
        <v>62</v>
      </c>
      <c r="E35" s="93">
        <v>1</v>
      </c>
      <c r="F35" s="112"/>
      <c r="G35" s="68">
        <f t="shared" si="0"/>
        <v>0</v>
      </c>
    </row>
    <row r="36" spans="1:7" s="16" customFormat="1" x14ac:dyDescent="0.2">
      <c r="A36" s="89"/>
      <c r="B36" s="90" t="s">
        <v>65</v>
      </c>
      <c r="C36" s="90"/>
      <c r="D36" s="90"/>
      <c r="E36" s="89"/>
      <c r="F36" s="84"/>
      <c r="G36" s="84">
        <f>SUM(G4:G35)</f>
        <v>0</v>
      </c>
    </row>
    <row r="37" spans="1:7" x14ac:dyDescent="0.2">
      <c r="F37" s="69"/>
      <c r="G37" s="69"/>
    </row>
    <row r="38" spans="1:7" ht="30" customHeight="1" x14ac:dyDescent="0.2">
      <c r="A38" s="111" t="s">
        <v>111</v>
      </c>
      <c r="B38" s="111"/>
      <c r="C38" s="111"/>
      <c r="D38" s="111"/>
      <c r="E38" s="111"/>
      <c r="F38" s="111"/>
      <c r="G38" s="111"/>
    </row>
    <row r="39" spans="1:7" ht="12.75" customHeight="1" x14ac:dyDescent="0.3">
      <c r="A39" s="100"/>
      <c r="B39" s="100"/>
      <c r="C39" s="100"/>
      <c r="D39" s="100"/>
      <c r="E39" s="100"/>
      <c r="F39" s="100"/>
      <c r="G39" s="100"/>
    </row>
    <row r="40" spans="1:7" ht="12.75" customHeight="1" x14ac:dyDescent="0.3">
      <c r="A40" s="100"/>
      <c r="B40" s="100"/>
      <c r="C40" s="100"/>
      <c r="D40" s="100"/>
      <c r="E40" s="100"/>
      <c r="F40" s="100"/>
      <c r="G40" s="100"/>
    </row>
    <row r="41" spans="1:7" ht="12.75" customHeight="1" x14ac:dyDescent="0.3">
      <c r="A41" s="100"/>
      <c r="B41" s="100"/>
      <c r="C41" s="100"/>
      <c r="D41" s="100"/>
      <c r="E41" s="100"/>
      <c r="F41" s="100"/>
      <c r="G41" s="100"/>
    </row>
  </sheetData>
  <mergeCells count="1">
    <mergeCell ref="A38:G38"/>
  </mergeCells>
  <dataValidations count="1">
    <dataValidation type="custom" allowBlank="1" showInputMessage="1" showErrorMessage="1" errorTitle="NAPAKA" error="Vpiši vrednost na do dve decimalni mesti." sqref="F4:F35">
      <formula1>EXACT(F4,ROUND(F4,2))</formula1>
    </dataValidation>
  </dataValidations>
  <pageMargins left="0.98425196850393704" right="0.19685039370078741" top="0.7" bottom="0.51" header="0" footer="0"/>
  <pageSetup paperSize="9" orientation="landscape" r:id="rId1"/>
  <headerFooter alignWithMargins="0">
    <oddFooter>&amp;L&amp;F&amp;CStran &amp;P od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2</vt:i4>
      </vt:variant>
    </vt:vector>
  </HeadingPairs>
  <TitlesOfParts>
    <vt:vector size="6" baseType="lpstr">
      <vt:lpstr>REKAPITULACIJA</vt:lpstr>
      <vt:lpstr>ODVAJALNIKI KONDENZATA - GESTRA</vt:lpstr>
      <vt:lpstr>GUMIRANI VENTILI IN KROG. PIPE </vt:lpstr>
      <vt:lpstr>VENTILI MUTA</vt:lpstr>
      <vt:lpstr>REKAPITULACIJA!OLE_LINK5</vt:lpstr>
      <vt:lpstr>'VENTILI MUTA'!Tiskanje_naslovov</vt:lpstr>
    </vt:vector>
  </TitlesOfParts>
  <Company>JHL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Uporabnik sistema Windows</cp:lastModifiedBy>
  <cp:lastPrinted>2021-06-16T12:20:56Z</cp:lastPrinted>
  <dcterms:created xsi:type="dcterms:W3CDTF">2012-07-13T07:39:55Z</dcterms:created>
  <dcterms:modified xsi:type="dcterms:W3CDTF">2021-06-21T07:23:46Z</dcterms:modified>
</cp:coreProperties>
</file>