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2 JPE\SPV\JPE-SPV-159-22 Dobava opreme proizvajalca Siemens\objava\"/>
    </mc:Choice>
  </mc:AlternateContent>
  <bookViews>
    <workbookView xWindow="-105" yWindow="-105" windowWidth="23250" windowHeight="12570" activeTab="1"/>
  </bookViews>
  <sheets>
    <sheet name="rekapitulacija" sheetId="5" r:id="rId1"/>
    <sheet name="popis blaga" sheetId="1" r:id="rId2"/>
  </sheets>
  <definedNames>
    <definedName name="_xlnm.Print_Area" localSheetId="1">'popis blaga'!$A$1:$I$130</definedName>
    <definedName name="Print_Area" localSheetId="1">'popis blaga'!$A$1:$H$102</definedName>
    <definedName name="Print_Titles" localSheetId="1">'popis blaga'!$1:$1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6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H129" i="1"/>
  <c r="H128" i="1"/>
  <c r="H127" i="1"/>
  <c r="H126" i="1"/>
  <c r="A104" i="1" l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 l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 l="1"/>
  <c r="H2" i="1" l="1"/>
  <c r="H130" i="1" s="1"/>
  <c r="B10" i="5" s="1"/>
  <c r="H3" i="1"/>
  <c r="H4" i="1"/>
  <c r="H5" i="1"/>
  <c r="H6" i="1"/>
  <c r="H7" i="1"/>
  <c r="H8" i="1"/>
  <c r="H9" i="1"/>
  <c r="H10" i="1"/>
  <c r="H11" i="1"/>
  <c r="H12" i="1"/>
</calcChain>
</file>

<file path=xl/sharedStrings.xml><?xml version="1.0" encoding="utf-8"?>
<sst xmlns="http://schemas.openxmlformats.org/spreadsheetml/2006/main" count="403" uniqueCount="268">
  <si>
    <t>Material</t>
  </si>
  <si>
    <t>SITOP POWER 20A 6EP13362BA10</t>
  </si>
  <si>
    <t>SM 321 DIGITAL DI32 6ES73211BH020AA0</t>
  </si>
  <si>
    <t>SM 321 DIGITAL DI32 6ES73211BL000AA0</t>
  </si>
  <si>
    <t>SM 321 DIGITAL DI16 6ES73211CH000AA0</t>
  </si>
  <si>
    <t>SM 322 DIGITAL DO16 6ES73221BH010AA0</t>
  </si>
  <si>
    <t>SM 322 DIGITAL DO32 6ES73221BL000AA0</t>
  </si>
  <si>
    <t>SM 322 DIGITAL DO32 6ES73221FF010AA0</t>
  </si>
  <si>
    <t>PROCESOR COMUNICATION 6ES73411CH020AE0</t>
  </si>
  <si>
    <t>BUS CONNECTOR 6ES79720BA420XA0</t>
  </si>
  <si>
    <t>BUS CONNECTOR 6ES79720BA520XA0</t>
  </si>
  <si>
    <t>BUS CONNECTOR 6ES79720BB120XA0</t>
  </si>
  <si>
    <t>BUS CONNECTOR  6ES79720BB520XA0</t>
  </si>
  <si>
    <t>OLM G/12  4*OPTIKA 6GK15033CB00</t>
  </si>
  <si>
    <t>IE FC RJ45 PLUG 180 6GK19011BB102AB0</t>
  </si>
  <si>
    <t>X 101 6GK51011BB002AA3</t>
  </si>
  <si>
    <t>X 308 6GK53082FM102AA3</t>
  </si>
  <si>
    <t>CP 443 6GK74431EX300XE0</t>
  </si>
  <si>
    <t>KONTAKT POMOŽNI 5ST3010 NO+NC SIEMENS</t>
  </si>
  <si>
    <t>AVTOMAT 1P 5SY6102-7 C2A SIEMENS</t>
  </si>
  <si>
    <t>AVTOMAT 1P 5SY6106-7 C6A SIEMENS</t>
  </si>
  <si>
    <t>PS 405 10A 6ES7405-0KA02-0AA0</t>
  </si>
  <si>
    <t>FS 326 DIGITAL DO10 6ES7326-2BF01-0AB0</t>
  </si>
  <si>
    <t>FC SM 20PIN 6ES7392-1AJ00-0AA0</t>
  </si>
  <si>
    <t>BUS UNIT 6ES7195-7HC00-0XA0</t>
  </si>
  <si>
    <t>BUS UNIT 6ES7195-7HB00-0XA0</t>
  </si>
  <si>
    <t>S7-400 MC 16MB 6ES7952-1KS00-0AA0</t>
  </si>
  <si>
    <t>STIKALO 3SE5112-0CD02  1NO/1NC SIEMENS</t>
  </si>
  <si>
    <t>MEHKI ZAGON 3RW4036-1BB0422kW45A SIEMENS</t>
  </si>
  <si>
    <t>C PLUG 6GK1900-0AB00</t>
  </si>
  <si>
    <t>RAIL 2000MM LONG  6ES7195-1GC00-0XA0</t>
  </si>
  <si>
    <t>MEHKI ZAGON 3RW4024-1BB14 5,5kW 12,5A SI</t>
  </si>
  <si>
    <t>MEHKI ZAGON 3RW4036-1BB14 22kW 45A SIEME</t>
  </si>
  <si>
    <t>SIMATIC ETHERNET CABLE 6XV1840-2AH10</t>
  </si>
  <si>
    <t>RJ45 PLUG 6GK1901-1BB10-2AB0</t>
  </si>
  <si>
    <t>RAIL 620mm LONG 6ES7195-1GG30-0XA0</t>
  </si>
  <si>
    <t>SIMATIC PROFIBUS CABLE 6XV1830-0EH10</t>
  </si>
  <si>
    <t>FRONT CONNECTOR 40PIN 6ES7392-1BM01-0AA0</t>
  </si>
  <si>
    <t>FRONT CONNECTOR 20PIN 6ES7392-1BJ00-0AA0</t>
  </si>
  <si>
    <t>BUS UNIT 6ES7195-7HD10-0XA0</t>
  </si>
  <si>
    <t>SIMATIC SM326 FDO10 6ES7326-2BF10-0AB0</t>
  </si>
  <si>
    <t>SIMATIC SM332 8AO 6ES7332-5HF00-0AB0</t>
  </si>
  <si>
    <t>SIMATIC SM326 FDI24 6ES7326-1BK02-0AB0</t>
  </si>
  <si>
    <t>SIMATIC SM331 8AI 6ES7331-7PF11-0AB0</t>
  </si>
  <si>
    <t>SIMATIC ET200M REDBUN 6ES7153-2AR04-0XA0</t>
  </si>
  <si>
    <t>SIMATIC IE RJ45 4X2 6GK1901-1BB11-2AB0</t>
  </si>
  <si>
    <t>SIMATIC DP BUS CON 6ES7972-0BB52-0XA0</t>
  </si>
  <si>
    <t>SIMATIC ETHERNET CABLE 6XV1878-2B</t>
  </si>
  <si>
    <t>SIMATIC SM 331 8 AI 6ES7331-1KF02-0AB0</t>
  </si>
  <si>
    <t>KARTICA SIMATIC CP341 6ES7341-1AH01-0AE0</t>
  </si>
  <si>
    <t>SIEMENS SI. SM 331 6ES7331-7PF01-01-0AB0</t>
  </si>
  <si>
    <t>SIEMENS KONEK. 20P 6ES7 392-1AJ00-0AA0</t>
  </si>
  <si>
    <t>SIEMENS KONEK. 40P 6ES7 392-1AM00-0AA0</t>
  </si>
  <si>
    <t>SIEMENS SIMATIC AO 6ES7332-5HD01-0AB0</t>
  </si>
  <si>
    <t>STIKALO 3LD2418-0TK13 400V 250A SIEMENS</t>
  </si>
  <si>
    <t>Žig ponudnika:</t>
  </si>
  <si>
    <t xml:space="preserve">opis </t>
  </si>
  <si>
    <t>cena/EM
v EUR brez DDV</t>
  </si>
  <si>
    <t>skupna vrednost 
v EUR brez DDV</t>
  </si>
  <si>
    <t>LOGO 230RCE 8DI/4DO 6ED1052-1FB00-0BA8</t>
  </si>
  <si>
    <t>PROFINET ET200M 6ES7153-4BA00-0XB0</t>
  </si>
  <si>
    <t>BUS UNIT 6ES7195-7HA00-0XA0</t>
  </si>
  <si>
    <t>KONTAKTOR SIEMENS 3RH2122-1BM40 220VDC</t>
  </si>
  <si>
    <t>KONTAKTOR SIEMENS 3RH2140-1BM40 220VDC</t>
  </si>
  <si>
    <t>SIEMEMS S7-1200 CPU 6ES7 212-1BE31-0XB0</t>
  </si>
  <si>
    <t>SIEMENS AI SM1231 6ES7 231-4HF32-0XB0</t>
  </si>
  <si>
    <t>SIEMENS S7-300 6GK7 343-1CX10-0XE0 CP343</t>
  </si>
  <si>
    <t>LOGO 2AI 010VOR0/4-20 6ED1055-1MA00-0BA2</t>
  </si>
  <si>
    <t>LOGO RELAIS 4DI/4DO 6ED1055-1MB00-0BA2</t>
  </si>
  <si>
    <t>LOGO 2AI RTD, PT 6ED1055-1MD00-0BA2</t>
  </si>
  <si>
    <t>LOGO 2AQ 0-10 0/4-20 6ED1055-1MM00-0BA2</t>
  </si>
  <si>
    <t>LOGO RELAY 8DI/8 DO6ED1055-1NB10-0BA2</t>
  </si>
  <si>
    <t>LOGO POWER 4A 6EP1332-1SH52</t>
  </si>
  <si>
    <t>LOGO TD DISPLY 6ED1055-4MH00-0BA1</t>
  </si>
  <si>
    <t>SCALANCE X308 MM992 6GK5992-2GA00-8AA0</t>
  </si>
  <si>
    <t>SYNC MODULE S7-410 6ES7960-1AA08-0XA0</t>
  </si>
  <si>
    <t>SCALANCE X308-2M 6GK5308-2GG00-2AA2</t>
  </si>
  <si>
    <t>CPU S7-410-5H 6ES7410-5HX08-0AB0</t>
  </si>
  <si>
    <t>KRMILNIK S7-1200 6ES7212-1AE40-0XB0</t>
  </si>
  <si>
    <t>NAPAJALNIK S7-1200 6EP1332-1SH71</t>
  </si>
  <si>
    <t>SITOP POWER 5A 230/24VDC 6EP1333-2BA20</t>
  </si>
  <si>
    <t>SITOP 6EP3436 8SB00 0AY0 3AC400/24DC 20A</t>
  </si>
  <si>
    <t>SITOP PSU100C 24 V/4 A 6EP1332-5BA10</t>
  </si>
  <si>
    <t>MEHKI ZAGON 3RW4038-1BB14 37KW 72A 400V</t>
  </si>
  <si>
    <t>STIKALO POZICIJSKO 3SE5112-OCE01</t>
  </si>
  <si>
    <t>(naziv ponudnika)</t>
  </si>
  <si>
    <t>Dobava opreme proizvajalca Siemens</t>
  </si>
  <si>
    <t>Zap.
št.</t>
  </si>
  <si>
    <t>Naziv materiala</t>
  </si>
  <si>
    <t>Oznaka Siemens</t>
  </si>
  <si>
    <t>Količina</t>
  </si>
  <si>
    <t>Enota mere</t>
  </si>
  <si>
    <t>kos</t>
  </si>
  <si>
    <t>6ES7 321-1CH00-0AA0</t>
  </si>
  <si>
    <t>6ES7 322-1HH01-0AA0</t>
  </si>
  <si>
    <t>6ES7 341-1CH02-0AE0</t>
  </si>
  <si>
    <t>6ES7 972-0BA42-0XA0</t>
  </si>
  <si>
    <t>6ES7 972-0BB12-0XA0</t>
  </si>
  <si>
    <t>6ES7 972-0BB52-0XA0</t>
  </si>
  <si>
    <t>6GK15033CB00</t>
  </si>
  <si>
    <t>6GK19011BB102AB0</t>
  </si>
  <si>
    <t>6GK5 308-2FM10-2AA3</t>
  </si>
  <si>
    <t>5ST3010</t>
  </si>
  <si>
    <t>5SY6102-7</t>
  </si>
  <si>
    <t>6ES7 392-1AJ00-0AA0</t>
  </si>
  <si>
    <t>6ES7 195-7HC00-0XA0</t>
  </si>
  <si>
    <t>6ES7 952-1KS00-0AA0</t>
  </si>
  <si>
    <t>6ES7 195-1GC00-0XA0</t>
  </si>
  <si>
    <t>3RW4024-1BB14</t>
  </si>
  <si>
    <t>3RW4036-1BB14</t>
  </si>
  <si>
    <t>6XV1830-0EH10</t>
  </si>
  <si>
    <t>m</t>
  </si>
  <si>
    <t>6ES7 331-7PF11-0AB0</t>
  </si>
  <si>
    <t>6GK1 901-1BB11-2AB0</t>
  </si>
  <si>
    <t>3LD2418-0TK13</t>
  </si>
  <si>
    <t>FC SM 40PIN 6ES7392-1AM00-0AA0</t>
  </si>
  <si>
    <t>6ES7 392-1AM00-0AA0</t>
  </si>
  <si>
    <t>6ES7 321-1BL00-0AA0</t>
  </si>
  <si>
    <t>6ES7 321-1BH02-0AA0</t>
  </si>
  <si>
    <t>6GK7 443-1EX30-0XE0</t>
  </si>
  <si>
    <t>6ES7 405-0KA02-0AA0</t>
  </si>
  <si>
    <t>6ES7 195-7HD10-0XA0</t>
  </si>
  <si>
    <t>6ES7 326-2BF10-0AB0</t>
  </si>
  <si>
    <t>SITOP POWER 10A 6ES1334-2BA20</t>
  </si>
  <si>
    <t>6EP1334-2BA20</t>
  </si>
  <si>
    <t>6EP3331-6SB00-0AY0</t>
  </si>
  <si>
    <t>6ES7 410-5HX08-0AB0</t>
  </si>
  <si>
    <t>6ES7 212-1AE40-0XB0</t>
  </si>
  <si>
    <t>6EP1 332-1SH71</t>
  </si>
  <si>
    <t>3RW4038-1BB14</t>
  </si>
  <si>
    <t>3RW4036-1BB04</t>
  </si>
  <si>
    <t>6GK1900-0AB00</t>
  </si>
  <si>
    <t>6ES7 153-2AR04-0XA0</t>
  </si>
  <si>
    <t>SIEMENS SIMATIC CP341 6ES73411CH02</t>
  </si>
  <si>
    <t>6ES7 331-7PF01-0AB0</t>
  </si>
  <si>
    <t>PRETVORNIK 7MF4033-1AA00-2AA1, 250 mbar</t>
  </si>
  <si>
    <t>7MF4033-1AA00-2AA1</t>
  </si>
  <si>
    <t>KONTAKTOR 3RT1064-6AP36 110kW 230V AC/DC</t>
  </si>
  <si>
    <t xml:space="preserve">3RT1064-6AP36 </t>
  </si>
  <si>
    <t>SITOP DC-USV-M 6EP1931-2FC21</t>
  </si>
  <si>
    <t>6EP1 931-2FC21</t>
  </si>
  <si>
    <t>MODUL PROFIBUS 6SE6400-1PB00-0AA0</t>
  </si>
  <si>
    <t>6SE6 400-1PB00-0AA0</t>
  </si>
  <si>
    <t>SITOP PSU8200 24 V DC/20 A 6EP1336-3BA10</t>
  </si>
  <si>
    <t>6EP1 336-3BA10</t>
  </si>
  <si>
    <t>6EP1 336-2BA10</t>
  </si>
  <si>
    <t>6ES7 322-1BH01-0AA0</t>
  </si>
  <si>
    <t>SIEMENS SIMATIC ET200 6ES7153-2BA10-0XB0</t>
  </si>
  <si>
    <t>6ES7 153-2BA10-0XB0</t>
  </si>
  <si>
    <t>6ES7 331-1KF02-0AB0</t>
  </si>
  <si>
    <t>SIEMENS SIMATIC MODBUS 6ES78701AA01</t>
  </si>
  <si>
    <t>6ED1 055-1MA00-0BA2</t>
  </si>
  <si>
    <t>6ED1 055-1MB00-0BA2</t>
  </si>
  <si>
    <t>6ED1 055-1MM00-0BA2</t>
  </si>
  <si>
    <t>6ED1 055-1NB10-0BA2</t>
  </si>
  <si>
    <t>6EP3333-6SB00-0AY0</t>
  </si>
  <si>
    <t>MC for S7-300/ET 200 6ES7953-8LF31-0AA0</t>
  </si>
  <si>
    <t>6ES7 953-8LF31-0AA0</t>
  </si>
  <si>
    <t>6EP3 436-8SB00-0AY0</t>
  </si>
  <si>
    <t>6ES7 195-7HA00-0XA0</t>
  </si>
  <si>
    <t>STIKALO MOTORSKO 3RV1011-1EA10</t>
  </si>
  <si>
    <t>3RV1 011-1EA10</t>
  </si>
  <si>
    <t>SIEMENS S7-300 CPU 6ES7 315-2EH14-0AB0</t>
  </si>
  <si>
    <t>6ES7 315-2EH14-0AB0</t>
  </si>
  <si>
    <t>6ES7 972-0BA52-0XA0</t>
  </si>
  <si>
    <t>6GK5 101-1BB00-2AA3</t>
  </si>
  <si>
    <t xml:space="preserve">3SE5112-0CD02 </t>
  </si>
  <si>
    <t>6ED1 055-1MD00-0BA2</t>
  </si>
  <si>
    <t>6ES7 960-1AA08-0XA0</t>
  </si>
  <si>
    <t>SIEMENS SIMATIC IPC A5E36750163</t>
  </si>
  <si>
    <t>A5E36750163</t>
  </si>
  <si>
    <t>6ES7 212-1BE31-0XB0</t>
  </si>
  <si>
    <t>6ES7 231-4HF32-0XB0</t>
  </si>
  <si>
    <t>5SY6106-7</t>
  </si>
  <si>
    <t>6ES7 392-1BJ00-0AA0</t>
  </si>
  <si>
    <t>6ES7 332-5HD01-0AB0</t>
  </si>
  <si>
    <t>SIEMENS CP1623 PCI E X1 6GK1162-3AA</t>
  </si>
  <si>
    <t>6GK1 162-3AA00</t>
  </si>
  <si>
    <t>3RH2140-1BM40</t>
  </si>
  <si>
    <t>NAPAJALNIK 24 V ZA SIPART DR 21</t>
  </si>
  <si>
    <t>C73451-A3004-B8</t>
  </si>
  <si>
    <t>STIKALO MOTORNO 0,7 - 1A 3RV2021-0JA10</t>
  </si>
  <si>
    <t>3RV2021-0JA10</t>
  </si>
  <si>
    <t>KONTAKTOR SIEMENS 3RF3405-1BD04</t>
  </si>
  <si>
    <t>3RF3 405-1BD04</t>
  </si>
  <si>
    <t>6ES7 322-1BL00-0AA0</t>
  </si>
  <si>
    <t>6ES7 392-1BM01-0AA0</t>
  </si>
  <si>
    <t>NOSILEC ZA SITRANS F US060</t>
  </si>
  <si>
    <t>7ME5933-0AC05</t>
  </si>
  <si>
    <t>6EP1 333-2BA20</t>
  </si>
  <si>
    <t>SIEMENS S7-300 AI 6ES7 331-7KF02-0AB0</t>
  </si>
  <si>
    <t>6ES7 331-7KF02-0AB0</t>
  </si>
  <si>
    <t>3RH2122-1BM40</t>
  </si>
  <si>
    <t>6GK5 992-2GA00-8AA0</t>
  </si>
  <si>
    <t>STIKALO POZICIJSKO 3SE5112-OCD02</t>
  </si>
  <si>
    <t>3SE5112-0CD02</t>
  </si>
  <si>
    <t>3SE5112-0CE01</t>
  </si>
  <si>
    <t>KONTAKTOR SIEMENS SOLID ST.3RF3416-1BB04</t>
  </si>
  <si>
    <t>3RF3416-1BB04</t>
  </si>
  <si>
    <t>STIKALO POM PREČNO 1NO – 1NC 3RV2901-1E</t>
  </si>
  <si>
    <t>S7 MICRO MEMORY CARD ZA S7-300, 512KB</t>
  </si>
  <si>
    <t>6GK1 901-1BB10-2AB0</t>
  </si>
  <si>
    <t>6ES7 195-1GG30-0XA0</t>
  </si>
  <si>
    <t>6ES7 153-4BA00-0XB0</t>
  </si>
  <si>
    <t>6ES7 195-7HB00-0XA0</t>
  </si>
  <si>
    <t>6XV1 878-2B</t>
  </si>
  <si>
    <t>6XV1 840-2AH10</t>
  </si>
  <si>
    <t>Sinamics G120 Power Modul</t>
  </si>
  <si>
    <t>6SL3210-1PE22-7AL0</t>
  </si>
  <si>
    <t>Control Unit CU240E-2 PN</t>
  </si>
  <si>
    <t>6SL3243-0BB30-1FA0</t>
  </si>
  <si>
    <t>Sinamics G120 Power Modul PM240-2</t>
  </si>
  <si>
    <t>6SL3210-1PE26-0AL0</t>
  </si>
  <si>
    <t>6SL3244-0BB12-1FA0</t>
  </si>
  <si>
    <t>Panel IOP-2</t>
  </si>
  <si>
    <t>6SL3255-0AA00-4JA2</t>
  </si>
  <si>
    <t>REKAPITULACIJA - KONČNA PONUDBA</t>
  </si>
  <si>
    <t>LOGO!POWER 24 V / 1.3 A</t>
  </si>
  <si>
    <t>3RV29011E</t>
  </si>
  <si>
    <t>KONTAKT POMOŽNI 3RV29011E SIEMENS</t>
  </si>
  <si>
    <t>3RV2901-1E</t>
  </si>
  <si>
    <t>SCALANCE X accessory</t>
  </si>
  <si>
    <t>6GK5 992-1AL00-8AA0</t>
  </si>
  <si>
    <t>Protective film 12" widescreen</t>
  </si>
  <si>
    <t>6AV2 124-6MJ00-0AX0</t>
  </si>
  <si>
    <t>SIMATIC S7-1200, Analog input</t>
  </si>
  <si>
    <t>SIMATIC HMI, KTP400 Basic</t>
  </si>
  <si>
    <t>6AV2123-2DB03-0AX0</t>
  </si>
  <si>
    <t>SIMATIC S7-1200, Digital I/O SM</t>
  </si>
  <si>
    <t>6ES7223-1BL32-0XB0</t>
  </si>
  <si>
    <t>SIMATIC S7-1200, Analog output</t>
  </si>
  <si>
    <t>6ES7232-4HD32-0XB0</t>
  </si>
  <si>
    <t>6ES7231-5PF32-0XB0</t>
  </si>
  <si>
    <t>SCALANCE X310, managed plus IE</t>
  </si>
  <si>
    <t>6GK5310-0FA10-2AA3</t>
  </si>
  <si>
    <t>Communications processor CP 443-1 RNA</t>
  </si>
  <si>
    <t>6GK7443-1RX00-0XE0</t>
  </si>
  <si>
    <t>SITRANS FUE950 spare part:
FUE950 M-bus output module</t>
  </si>
  <si>
    <t>A5E03461516</t>
  </si>
  <si>
    <t>Sirus</t>
  </si>
  <si>
    <t>3SK1111-1AW20</t>
  </si>
  <si>
    <t>6DL1131-6BH00-0EH1</t>
  </si>
  <si>
    <t>6DL1132-6BH00-0EH1</t>
  </si>
  <si>
    <t>6DL1133-6EW00-0EH1</t>
  </si>
  <si>
    <t>6DL1193-6TP00-0DH1</t>
  </si>
  <si>
    <t xml:space="preserve">HA, Terminal block, et200sp </t>
  </si>
  <si>
    <t>digital input module, DI 16X24VDC ET200SP HA</t>
  </si>
  <si>
    <t>digital output module, DQ 16X24VDC ET200SP HA</t>
  </si>
  <si>
    <t>configurable I/O module ET200SP HA</t>
  </si>
  <si>
    <t>Ponudbena vrednost za obdobje 1 leto
v EUR brez DDV</t>
  </si>
  <si>
    <t xml:space="preserve">6ES7 341-1AH02-0AE0 </t>
  </si>
  <si>
    <t>6ED1052-1FB08-0BA1</t>
  </si>
  <si>
    <t>6ES7 341-1CH02 0AE0</t>
  </si>
  <si>
    <t>6ES7 332-5HF00-0AB0</t>
  </si>
  <si>
    <t>6ES7 326-1BK02-0AB0</t>
  </si>
  <si>
    <t>6ED1 055-4MH08-0BA1</t>
  </si>
  <si>
    <t>PANEL SIEMENS 6AV6647-0AH11-3AX1</t>
  </si>
  <si>
    <t>6AV6647-0AH11-3AX1</t>
  </si>
  <si>
    <t>6GK5 308-2GG10-2AA2</t>
  </si>
  <si>
    <t>6EP1 332-5-BA10</t>
  </si>
  <si>
    <t>6ES7 953-8LJ31-0AA0</t>
  </si>
  <si>
    <t>6GK7 343-1CX10-0XE0</t>
  </si>
  <si>
    <t>6ES7 231-4HA30-0XB0</t>
  </si>
  <si>
    <t>6ES7 870-1AA01 0YA1</t>
  </si>
  <si>
    <t>ŠT. JAVNEGA NAROČILA: JPE-SPV-159/22</t>
  </si>
  <si>
    <t>V _________, dne</t>
  </si>
  <si>
    <t>zahtevan dobavni rok v koledarskih dnevih</t>
  </si>
  <si>
    <t>Skupaj za 1 (eno) leto: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</si>
</sst>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0"/>
    <numFmt numFmtId="165" formatCode="#,##0.000"/>
  </numFmts>
  <fonts count="3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name val="Arial CE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theme="1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5" fillId="0" borderId="0"/>
    <xf numFmtId="0" fontId="26" fillId="0" borderId="0"/>
    <xf numFmtId="0" fontId="3" fillId="0" borderId="0"/>
    <xf numFmtId="0" fontId="31" fillId="0" borderId="0"/>
    <xf numFmtId="9" fontId="32" fillId="0" borderId="0" applyFont="0" applyFill="0" applyBorder="0" applyAlignment="0" applyProtection="0"/>
    <xf numFmtId="0" fontId="30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44" fontId="32" fillId="0" borderId="0" applyFont="0" applyFill="0" applyBorder="0" applyAlignment="0" applyProtection="0"/>
    <xf numFmtId="0" fontId="3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2" fillId="0" borderId="0"/>
    <xf numFmtId="0" fontId="3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30" fillId="0" borderId="0" applyFont="0" applyFill="0" applyBorder="0" applyAlignment="0" applyProtection="0"/>
    <xf numFmtId="4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8">
    <xf numFmtId="0" fontId="21" fillId="0" borderId="0" xfId="0" applyFont="1"/>
    <xf numFmtId="0" fontId="26" fillId="0" borderId="0" xfId="44"/>
    <xf numFmtId="0" fontId="23" fillId="0" borderId="0" xfId="43" applyFont="1"/>
    <xf numFmtId="0" fontId="24" fillId="0" borderId="0" xfId="44" applyFont="1" applyAlignment="1">
      <alignment vertical="center"/>
    </xf>
    <xf numFmtId="0" fontId="23" fillId="0" borderId="0" xfId="43" applyFont="1" applyAlignment="1">
      <alignment vertical="top"/>
    </xf>
    <xf numFmtId="0" fontId="23" fillId="0" borderId="0" xfId="43" applyFont="1" applyAlignment="1">
      <alignment horizontal="right"/>
    </xf>
    <xf numFmtId="0" fontId="29" fillId="0" borderId="0" xfId="44" applyFont="1"/>
    <xf numFmtId="0" fontId="23" fillId="0" borderId="0" xfId="43" applyFont="1" applyBorder="1" applyAlignment="1">
      <alignment horizontal="left"/>
    </xf>
    <xf numFmtId="0" fontId="23" fillId="0" borderId="0" xfId="43" applyFont="1" applyBorder="1"/>
    <xf numFmtId="0" fontId="28" fillId="0" borderId="10" xfId="45" applyFont="1" applyBorder="1" applyAlignment="1">
      <alignment horizontal="center" vertical="center" wrapText="1"/>
    </xf>
    <xf numFmtId="0" fontId="28" fillId="0" borderId="10" xfId="45" applyFont="1" applyBorder="1" applyAlignment="1">
      <alignment horizontal="justify" vertical="center" wrapText="1"/>
    </xf>
    <xf numFmtId="4" fontId="28" fillId="0" borderId="10" xfId="45" applyNumberFormat="1" applyFont="1" applyBorder="1" applyAlignment="1">
      <alignment vertical="center" wrapText="1"/>
    </xf>
    <xf numFmtId="4" fontId="33" fillId="33" borderId="10" xfId="0" applyNumberFormat="1" applyFont="1" applyFill="1" applyBorder="1" applyAlignment="1">
      <alignment horizontal="justify" vertical="center"/>
    </xf>
    <xf numFmtId="0" fontId="33" fillId="0" borderId="0" xfId="0" applyFont="1" applyAlignment="1">
      <alignment horizontal="justify"/>
    </xf>
    <xf numFmtId="0" fontId="33" fillId="0" borderId="10" xfId="0" applyFont="1" applyBorder="1"/>
    <xf numFmtId="0" fontId="33" fillId="0" borderId="0" xfId="0" applyFont="1"/>
    <xf numFmtId="0" fontId="33" fillId="0" borderId="0" xfId="0" applyFont="1" applyAlignment="1">
      <alignment vertical="top"/>
    </xf>
    <xf numFmtId="165" fontId="33" fillId="0" borderId="0" xfId="0" applyNumberFormat="1" applyFont="1" applyAlignment="1">
      <alignment horizontal="right" vertical="top"/>
    </xf>
    <xf numFmtId="14" fontId="33" fillId="0" borderId="0" xfId="0" applyNumberFormat="1" applyFont="1" applyAlignment="1">
      <alignment horizontal="right" vertical="top"/>
    </xf>
    <xf numFmtId="4" fontId="33" fillId="0" borderId="0" xfId="0" applyNumberFormat="1" applyFont="1" applyAlignment="1">
      <alignment horizontal="right" vertical="top"/>
    </xf>
    <xf numFmtId="0" fontId="34" fillId="0" borderId="0" xfId="0" applyFont="1"/>
    <xf numFmtId="1" fontId="33" fillId="0" borderId="0" xfId="0" applyNumberFormat="1" applyFont="1"/>
    <xf numFmtId="4" fontId="33" fillId="0" borderId="0" xfId="0" applyNumberFormat="1" applyFont="1"/>
    <xf numFmtId="0" fontId="23" fillId="0" borderId="0" xfId="44" applyFont="1" applyAlignment="1">
      <alignment vertical="top"/>
    </xf>
    <xf numFmtId="1" fontId="23" fillId="0" borderId="0" xfId="44" applyNumberFormat="1" applyFont="1" applyAlignment="1">
      <alignment horizontal="center"/>
    </xf>
    <xf numFmtId="164" fontId="23" fillId="0" borderId="0" xfId="44" applyNumberFormat="1" applyFont="1" applyAlignment="1">
      <alignment horizontal="right"/>
    </xf>
    <xf numFmtId="4" fontId="23" fillId="0" borderId="0" xfId="44" applyNumberFormat="1" applyFont="1" applyAlignment="1">
      <alignment horizontal="right"/>
    </xf>
    <xf numFmtId="4" fontId="23" fillId="0" borderId="0" xfId="44" applyNumberFormat="1" applyFont="1"/>
    <xf numFmtId="0" fontId="23" fillId="0" borderId="0" xfId="44" applyFont="1"/>
    <xf numFmtId="0" fontId="23" fillId="0" borderId="0" xfId="44" applyFont="1" applyAlignment="1">
      <alignment horizontal="left" vertical="top"/>
    </xf>
    <xf numFmtId="4" fontId="23" fillId="0" borderId="0" xfId="44" applyNumberFormat="1" applyFont="1" applyAlignment="1">
      <alignment horizontal="left"/>
    </xf>
    <xf numFmtId="0" fontId="23" fillId="0" borderId="0" xfId="44" applyFont="1" applyAlignment="1">
      <alignment horizontal="left"/>
    </xf>
    <xf numFmtId="0" fontId="33" fillId="33" borderId="10" xfId="0" applyFont="1" applyFill="1" applyBorder="1" applyAlignment="1">
      <alignment horizontal="justify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3" fillId="0" borderId="11" xfId="104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34" fillId="0" borderId="0" xfId="0" applyNumberFormat="1" applyFont="1"/>
    <xf numFmtId="0" fontId="23" fillId="0" borderId="12" xfId="44" applyFont="1" applyBorder="1"/>
    <xf numFmtId="164" fontId="23" fillId="0" borderId="12" xfId="44" applyNumberFormat="1" applyFont="1" applyBorder="1" applyAlignment="1">
      <alignment horizontal="right"/>
    </xf>
    <xf numFmtId="0" fontId="23" fillId="0" borderId="0" xfId="44" applyFont="1" applyAlignment="1">
      <alignment horizontal="right"/>
    </xf>
    <xf numFmtId="164" fontId="23" fillId="0" borderId="0" xfId="44" applyNumberFormat="1" applyFont="1" applyBorder="1" applyAlignment="1">
      <alignment horizontal="right"/>
    </xf>
    <xf numFmtId="44" fontId="34" fillId="0" borderId="0" xfId="121" applyFont="1"/>
    <xf numFmtId="0" fontId="33" fillId="0" borderId="0" xfId="0" applyFont="1" applyBorder="1"/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1" fontId="33" fillId="0" borderId="10" xfId="0" applyNumberFormat="1" applyFont="1" applyFill="1" applyBorder="1" applyAlignment="1">
      <alignment horizontal="left"/>
    </xf>
    <xf numFmtId="0" fontId="33" fillId="0" borderId="10" xfId="0" applyFont="1" applyBorder="1" applyAlignment="1">
      <alignment horizontal="center" vertical="center"/>
    </xf>
    <xf numFmtId="0" fontId="36" fillId="0" borderId="10" xfId="0" applyFont="1" applyBorder="1"/>
    <xf numFmtId="4" fontId="33" fillId="33" borderId="11" xfId="0" applyNumberFormat="1" applyFont="1" applyFill="1" applyBorder="1" applyAlignment="1">
      <alignment horizontal="justify" vertical="center"/>
    </xf>
    <xf numFmtId="4" fontId="33" fillId="0" borderId="11" xfId="0" applyNumberFormat="1" applyFont="1" applyBorder="1"/>
    <xf numFmtId="1" fontId="33" fillId="0" borderId="10" xfId="0" applyNumberFormat="1" applyFont="1" applyBorder="1"/>
    <xf numFmtId="0" fontId="24" fillId="0" borderId="0" xfId="43" applyFont="1" applyAlignment="1">
      <alignment horizontal="center" vertical="top"/>
    </xf>
    <xf numFmtId="0" fontId="27" fillId="0" borderId="0" xfId="45" applyFont="1" applyAlignment="1">
      <alignment horizontal="justify" vertical="center"/>
    </xf>
    <xf numFmtId="1" fontId="33" fillId="0" borderId="13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33" fillId="0" borderId="11" xfId="0" applyFont="1" applyBorder="1"/>
    <xf numFmtId="0" fontId="33" fillId="0" borderId="14" xfId="0" applyFont="1" applyBorder="1"/>
    <xf numFmtId="0" fontId="34" fillId="0" borderId="14" xfId="0" applyFont="1" applyBorder="1"/>
    <xf numFmtId="1" fontId="33" fillId="0" borderId="14" xfId="0" applyNumberFormat="1" applyFont="1" applyBorder="1"/>
    <xf numFmtId="4" fontId="34" fillId="0" borderId="10" xfId="0" applyNumberFormat="1" applyFont="1" applyBorder="1"/>
    <xf numFmtId="0" fontId="0" fillId="0" borderId="0" xfId="0" applyAlignment="1">
      <alignment horizontal="center"/>
    </xf>
    <xf numFmtId="4" fontId="37" fillId="0" borderId="10" xfId="0" applyNumberFormat="1" applyFont="1" applyBorder="1" applyAlignment="1">
      <alignment horizontal="right"/>
    </xf>
    <xf numFmtId="4" fontId="33" fillId="0" borderId="11" xfId="121" applyNumberFormat="1" applyFont="1" applyBorder="1" applyAlignment="1">
      <alignment horizontal="right"/>
    </xf>
    <xf numFmtId="4" fontId="33" fillId="0" borderId="11" xfId="122" applyNumberFormat="1" applyFont="1" applyBorder="1"/>
    <xf numFmtId="4" fontId="33" fillId="0" borderId="15" xfId="0" applyNumberFormat="1" applyFont="1" applyBorder="1"/>
  </cellXfs>
  <cellStyles count="125">
    <cellStyle name="20 % – Poudarek1" xfId="19" builtinId="30" customBuiltin="1"/>
    <cellStyle name="20 % – Poudarek1 2" xfId="92"/>
    <cellStyle name="20 % – Poudarek2" xfId="23" builtinId="34" customBuiltin="1"/>
    <cellStyle name="20 % – Poudarek2 2" xfId="94"/>
    <cellStyle name="20 % – Poudarek3" xfId="27" builtinId="38" customBuiltin="1"/>
    <cellStyle name="20 % – Poudarek3 2" xfId="96"/>
    <cellStyle name="20 % – Poudarek4" xfId="31" builtinId="42" customBuiltin="1"/>
    <cellStyle name="20 % – Poudarek4 2" xfId="98"/>
    <cellStyle name="20 % – Poudarek5" xfId="35" builtinId="46" customBuiltin="1"/>
    <cellStyle name="20 % – Poudarek5 2" xfId="100"/>
    <cellStyle name="20 % – Poudarek6" xfId="39" builtinId="50" customBuiltin="1"/>
    <cellStyle name="20 % – Poudarek6 2" xfId="102"/>
    <cellStyle name="20% - Accent1 2" xfId="66"/>
    <cellStyle name="20% - Accent1 2 2" xfId="108"/>
    <cellStyle name="20% - Accent2 2" xfId="70"/>
    <cellStyle name="20% - Accent2 2 2" xfId="110"/>
    <cellStyle name="20% - Accent3 2" xfId="74"/>
    <cellStyle name="20% - Accent3 2 2" xfId="112"/>
    <cellStyle name="20% - Accent4 2" xfId="78"/>
    <cellStyle name="20% - Accent4 2 2" xfId="114"/>
    <cellStyle name="20% - Accent5 2" xfId="82"/>
    <cellStyle name="20% - Accent5 2 2" xfId="116"/>
    <cellStyle name="20% - Accent6 2" xfId="86"/>
    <cellStyle name="20% - Accent6 2 2" xfId="118"/>
    <cellStyle name="40 % – Poudarek1" xfId="20" builtinId="31" customBuiltin="1"/>
    <cellStyle name="40 % – Poudarek1 2" xfId="93"/>
    <cellStyle name="40 % – Poudarek2" xfId="24" builtinId="35" customBuiltin="1"/>
    <cellStyle name="40 % – Poudarek2 2" xfId="95"/>
    <cellStyle name="40 % – Poudarek3" xfId="28" builtinId="39" customBuiltin="1"/>
    <cellStyle name="40 % – Poudarek3 2" xfId="97"/>
    <cellStyle name="40 % – Poudarek4" xfId="32" builtinId="43" customBuiltin="1"/>
    <cellStyle name="40 % – Poudarek4 2" xfId="99"/>
    <cellStyle name="40 % – Poudarek5" xfId="36" builtinId="47" customBuiltin="1"/>
    <cellStyle name="40 % – Poudarek5 2" xfId="101"/>
    <cellStyle name="40 % – Poudarek6" xfId="40" builtinId="51" customBuiltin="1"/>
    <cellStyle name="40 % – Poudarek6 2" xfId="103"/>
    <cellStyle name="40% - Accent1 2" xfId="67"/>
    <cellStyle name="40% - Accent1 2 2" xfId="109"/>
    <cellStyle name="40% - Accent2 2" xfId="71"/>
    <cellStyle name="40% - Accent2 2 2" xfId="111"/>
    <cellStyle name="40% - Accent3 2" xfId="75"/>
    <cellStyle name="40% - Accent3 2 2" xfId="113"/>
    <cellStyle name="40% - Accent4 2" xfId="79"/>
    <cellStyle name="40% - Accent4 2 2" xfId="115"/>
    <cellStyle name="40% - Accent5 2" xfId="83"/>
    <cellStyle name="40% - Accent5 2 2" xfId="117"/>
    <cellStyle name="40% - Accent6 2" xfId="87"/>
    <cellStyle name="40% - Accent6 2 2" xfId="119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60% - Accent1 2" xfId="68"/>
    <cellStyle name="60% - Accent2 2" xfId="72"/>
    <cellStyle name="60% - Accent3 2" xfId="76"/>
    <cellStyle name="60% - Accent4 2" xfId="80"/>
    <cellStyle name="60% - Accent5 2" xfId="84"/>
    <cellStyle name="60% - Accent6 2" xfId="88"/>
    <cellStyle name="Accent1 2" xfId="65"/>
    <cellStyle name="Accent2 2" xfId="69"/>
    <cellStyle name="Accent3 2" xfId="73"/>
    <cellStyle name="Accent4 2" xfId="77"/>
    <cellStyle name="Accent5 2" xfId="81"/>
    <cellStyle name="Accent6 2" xfId="85"/>
    <cellStyle name="Bad 2" xfId="54"/>
    <cellStyle name="Calculation 2" xfId="58"/>
    <cellStyle name="Check Cell 2" xfId="60"/>
    <cellStyle name="Currency 2" xfId="89"/>
    <cellStyle name="Dobro" xfId="6" builtinId="26" customBuiltin="1"/>
    <cellStyle name="Explanatory Text 2" xfId="63"/>
    <cellStyle name="Good 2" xfId="53"/>
    <cellStyle name="Heading 1 2" xfId="49"/>
    <cellStyle name="Heading 2 2" xfId="50"/>
    <cellStyle name="Heading 3 2" xfId="51"/>
    <cellStyle name="Heading 4 2" xfId="52"/>
    <cellStyle name="Input 2" xfId="56"/>
    <cellStyle name="Izhod" xfId="10" builtinId="21" customBuiltin="1"/>
    <cellStyle name="Linked Cell 2" xfId="59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2 2" xfId="44"/>
    <cellStyle name="Navadno 3" xfId="43"/>
    <cellStyle name="Navadno 3 2" xfId="104"/>
    <cellStyle name="Navadno 4" xfId="45"/>
    <cellStyle name="Navadno 4 2" xfId="105"/>
    <cellStyle name="Navadno 5" xfId="123"/>
    <cellStyle name="Neutral 2" xfId="55"/>
    <cellStyle name="Nevtralno" xfId="8" builtinId="28" customBuiltin="1"/>
    <cellStyle name="Normal 2" xfId="48"/>
    <cellStyle name="Normal 3" xfId="46"/>
    <cellStyle name="Normal 3 2" xfId="106"/>
    <cellStyle name="Normal 4" xfId="90"/>
    <cellStyle name="Note 2" xfId="62"/>
    <cellStyle name="Note 2 2" xfId="107"/>
    <cellStyle name="Opomba" xfId="15" builtinId="10" customBuiltin="1"/>
    <cellStyle name="Opomba 2" xfId="91"/>
    <cellStyle name="Opozorilo" xfId="14" builtinId="11" customBuiltin="1"/>
    <cellStyle name="Output 2" xfId="57"/>
    <cellStyle name="Percent 2" xfId="47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Total 2" xfId="64"/>
    <cellStyle name="Valuta" xfId="121" builtinId="4"/>
    <cellStyle name="Valuta 2" xfId="120"/>
    <cellStyle name="Valuta 3" xfId="124"/>
    <cellStyle name="Vejica" xfId="122" builtinId="3"/>
    <cellStyle name="Vnos" xfId="9" builtinId="20" customBuiltin="1"/>
    <cellStyle name="Vsota" xfId="17" builtinId="25" customBuiltin="1"/>
    <cellStyle name="Warning Text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showZeros="0" zoomScale="115" zoomScaleNormal="115" workbookViewId="0">
      <selection activeCell="B11" sqref="B11"/>
    </sheetView>
  </sheetViews>
  <sheetFormatPr defaultRowHeight="14.25" x14ac:dyDescent="0.2"/>
  <cols>
    <col min="1" max="1" width="54.5703125" style="5" customWidth="1"/>
    <col min="2" max="2" width="27" style="4" customWidth="1"/>
    <col min="3" max="256" width="9.140625" style="1"/>
    <col min="257" max="257" width="54.5703125" style="1" customWidth="1"/>
    <col min="258" max="258" width="27" style="1" customWidth="1"/>
    <col min="259" max="512" width="9.140625" style="1"/>
    <col min="513" max="513" width="54.5703125" style="1" customWidth="1"/>
    <col min="514" max="514" width="27" style="1" customWidth="1"/>
    <col min="515" max="768" width="9.140625" style="1"/>
    <col min="769" max="769" width="54.5703125" style="1" customWidth="1"/>
    <col min="770" max="770" width="27" style="1" customWidth="1"/>
    <col min="771" max="1024" width="9.140625" style="1"/>
    <col min="1025" max="1025" width="54.5703125" style="1" customWidth="1"/>
    <col min="1026" max="1026" width="27" style="1" customWidth="1"/>
    <col min="1027" max="1280" width="9.140625" style="1"/>
    <col min="1281" max="1281" width="54.5703125" style="1" customWidth="1"/>
    <col min="1282" max="1282" width="27" style="1" customWidth="1"/>
    <col min="1283" max="1536" width="9.140625" style="1"/>
    <col min="1537" max="1537" width="54.5703125" style="1" customWidth="1"/>
    <col min="1538" max="1538" width="27" style="1" customWidth="1"/>
    <col min="1539" max="1792" width="9.140625" style="1"/>
    <col min="1793" max="1793" width="54.5703125" style="1" customWidth="1"/>
    <col min="1794" max="1794" width="27" style="1" customWidth="1"/>
    <col min="1795" max="2048" width="9.140625" style="1"/>
    <col min="2049" max="2049" width="54.5703125" style="1" customWidth="1"/>
    <col min="2050" max="2050" width="27" style="1" customWidth="1"/>
    <col min="2051" max="2304" width="9.140625" style="1"/>
    <col min="2305" max="2305" width="54.5703125" style="1" customWidth="1"/>
    <col min="2306" max="2306" width="27" style="1" customWidth="1"/>
    <col min="2307" max="2560" width="9.140625" style="1"/>
    <col min="2561" max="2561" width="54.5703125" style="1" customWidth="1"/>
    <col min="2562" max="2562" width="27" style="1" customWidth="1"/>
    <col min="2563" max="2816" width="9.140625" style="1"/>
    <col min="2817" max="2817" width="54.5703125" style="1" customWidth="1"/>
    <col min="2818" max="2818" width="27" style="1" customWidth="1"/>
    <col min="2819" max="3072" width="9.140625" style="1"/>
    <col min="3073" max="3073" width="54.5703125" style="1" customWidth="1"/>
    <col min="3074" max="3074" width="27" style="1" customWidth="1"/>
    <col min="3075" max="3328" width="9.140625" style="1"/>
    <col min="3329" max="3329" width="54.5703125" style="1" customWidth="1"/>
    <col min="3330" max="3330" width="27" style="1" customWidth="1"/>
    <col min="3331" max="3584" width="9.140625" style="1"/>
    <col min="3585" max="3585" width="54.5703125" style="1" customWidth="1"/>
    <col min="3586" max="3586" width="27" style="1" customWidth="1"/>
    <col min="3587" max="3840" width="9.140625" style="1"/>
    <col min="3841" max="3841" width="54.5703125" style="1" customWidth="1"/>
    <col min="3842" max="3842" width="27" style="1" customWidth="1"/>
    <col min="3843" max="4096" width="9.140625" style="1"/>
    <col min="4097" max="4097" width="54.5703125" style="1" customWidth="1"/>
    <col min="4098" max="4098" width="27" style="1" customWidth="1"/>
    <col min="4099" max="4352" width="9.140625" style="1"/>
    <col min="4353" max="4353" width="54.5703125" style="1" customWidth="1"/>
    <col min="4354" max="4354" width="27" style="1" customWidth="1"/>
    <col min="4355" max="4608" width="9.140625" style="1"/>
    <col min="4609" max="4609" width="54.5703125" style="1" customWidth="1"/>
    <col min="4610" max="4610" width="27" style="1" customWidth="1"/>
    <col min="4611" max="4864" width="9.140625" style="1"/>
    <col min="4865" max="4865" width="54.5703125" style="1" customWidth="1"/>
    <col min="4866" max="4866" width="27" style="1" customWidth="1"/>
    <col min="4867" max="5120" width="9.140625" style="1"/>
    <col min="5121" max="5121" width="54.5703125" style="1" customWidth="1"/>
    <col min="5122" max="5122" width="27" style="1" customWidth="1"/>
    <col min="5123" max="5376" width="9.140625" style="1"/>
    <col min="5377" max="5377" width="54.5703125" style="1" customWidth="1"/>
    <col min="5378" max="5378" width="27" style="1" customWidth="1"/>
    <col min="5379" max="5632" width="9.140625" style="1"/>
    <col min="5633" max="5633" width="54.5703125" style="1" customWidth="1"/>
    <col min="5634" max="5634" width="27" style="1" customWidth="1"/>
    <col min="5635" max="5888" width="9.140625" style="1"/>
    <col min="5889" max="5889" width="54.5703125" style="1" customWidth="1"/>
    <col min="5890" max="5890" width="27" style="1" customWidth="1"/>
    <col min="5891" max="6144" width="9.140625" style="1"/>
    <col min="6145" max="6145" width="54.5703125" style="1" customWidth="1"/>
    <col min="6146" max="6146" width="27" style="1" customWidth="1"/>
    <col min="6147" max="6400" width="9.140625" style="1"/>
    <col min="6401" max="6401" width="54.5703125" style="1" customWidth="1"/>
    <col min="6402" max="6402" width="27" style="1" customWidth="1"/>
    <col min="6403" max="6656" width="9.140625" style="1"/>
    <col min="6657" max="6657" width="54.5703125" style="1" customWidth="1"/>
    <col min="6658" max="6658" width="27" style="1" customWidth="1"/>
    <col min="6659" max="6912" width="9.140625" style="1"/>
    <col min="6913" max="6913" width="54.5703125" style="1" customWidth="1"/>
    <col min="6914" max="6914" width="27" style="1" customWidth="1"/>
    <col min="6915" max="7168" width="9.140625" style="1"/>
    <col min="7169" max="7169" width="54.5703125" style="1" customWidth="1"/>
    <col min="7170" max="7170" width="27" style="1" customWidth="1"/>
    <col min="7171" max="7424" width="9.140625" style="1"/>
    <col min="7425" max="7425" width="54.5703125" style="1" customWidth="1"/>
    <col min="7426" max="7426" width="27" style="1" customWidth="1"/>
    <col min="7427" max="7680" width="9.140625" style="1"/>
    <col min="7681" max="7681" width="54.5703125" style="1" customWidth="1"/>
    <col min="7682" max="7682" width="27" style="1" customWidth="1"/>
    <col min="7683" max="7936" width="9.140625" style="1"/>
    <col min="7937" max="7937" width="54.5703125" style="1" customWidth="1"/>
    <col min="7938" max="7938" width="27" style="1" customWidth="1"/>
    <col min="7939" max="8192" width="9.140625" style="1"/>
    <col min="8193" max="8193" width="54.5703125" style="1" customWidth="1"/>
    <col min="8194" max="8194" width="27" style="1" customWidth="1"/>
    <col min="8195" max="8448" width="9.140625" style="1"/>
    <col min="8449" max="8449" width="54.5703125" style="1" customWidth="1"/>
    <col min="8450" max="8450" width="27" style="1" customWidth="1"/>
    <col min="8451" max="8704" width="9.140625" style="1"/>
    <col min="8705" max="8705" width="54.5703125" style="1" customWidth="1"/>
    <col min="8706" max="8706" width="27" style="1" customWidth="1"/>
    <col min="8707" max="8960" width="9.140625" style="1"/>
    <col min="8961" max="8961" width="54.5703125" style="1" customWidth="1"/>
    <col min="8962" max="8962" width="27" style="1" customWidth="1"/>
    <col min="8963" max="9216" width="9.140625" style="1"/>
    <col min="9217" max="9217" width="54.5703125" style="1" customWidth="1"/>
    <col min="9218" max="9218" width="27" style="1" customWidth="1"/>
    <col min="9219" max="9472" width="9.140625" style="1"/>
    <col min="9473" max="9473" width="54.5703125" style="1" customWidth="1"/>
    <col min="9474" max="9474" width="27" style="1" customWidth="1"/>
    <col min="9475" max="9728" width="9.140625" style="1"/>
    <col min="9729" max="9729" width="54.5703125" style="1" customWidth="1"/>
    <col min="9730" max="9730" width="27" style="1" customWidth="1"/>
    <col min="9731" max="9984" width="9.140625" style="1"/>
    <col min="9985" max="9985" width="54.5703125" style="1" customWidth="1"/>
    <col min="9986" max="9986" width="27" style="1" customWidth="1"/>
    <col min="9987" max="10240" width="9.140625" style="1"/>
    <col min="10241" max="10241" width="54.5703125" style="1" customWidth="1"/>
    <col min="10242" max="10242" width="27" style="1" customWidth="1"/>
    <col min="10243" max="10496" width="9.140625" style="1"/>
    <col min="10497" max="10497" width="54.5703125" style="1" customWidth="1"/>
    <col min="10498" max="10498" width="27" style="1" customWidth="1"/>
    <col min="10499" max="10752" width="9.140625" style="1"/>
    <col min="10753" max="10753" width="54.5703125" style="1" customWidth="1"/>
    <col min="10754" max="10754" width="27" style="1" customWidth="1"/>
    <col min="10755" max="11008" width="9.140625" style="1"/>
    <col min="11009" max="11009" width="54.5703125" style="1" customWidth="1"/>
    <col min="11010" max="11010" width="27" style="1" customWidth="1"/>
    <col min="11011" max="11264" width="9.140625" style="1"/>
    <col min="11265" max="11265" width="54.5703125" style="1" customWidth="1"/>
    <col min="11266" max="11266" width="27" style="1" customWidth="1"/>
    <col min="11267" max="11520" width="9.140625" style="1"/>
    <col min="11521" max="11521" width="54.5703125" style="1" customWidth="1"/>
    <col min="11522" max="11522" width="27" style="1" customWidth="1"/>
    <col min="11523" max="11776" width="9.140625" style="1"/>
    <col min="11777" max="11777" width="54.5703125" style="1" customWidth="1"/>
    <col min="11778" max="11778" width="27" style="1" customWidth="1"/>
    <col min="11779" max="12032" width="9.140625" style="1"/>
    <col min="12033" max="12033" width="54.5703125" style="1" customWidth="1"/>
    <col min="12034" max="12034" width="27" style="1" customWidth="1"/>
    <col min="12035" max="12288" width="9.140625" style="1"/>
    <col min="12289" max="12289" width="54.5703125" style="1" customWidth="1"/>
    <col min="12290" max="12290" width="27" style="1" customWidth="1"/>
    <col min="12291" max="12544" width="9.140625" style="1"/>
    <col min="12545" max="12545" width="54.5703125" style="1" customWidth="1"/>
    <col min="12546" max="12546" width="27" style="1" customWidth="1"/>
    <col min="12547" max="12800" width="9.140625" style="1"/>
    <col min="12801" max="12801" width="54.5703125" style="1" customWidth="1"/>
    <col min="12802" max="12802" width="27" style="1" customWidth="1"/>
    <col min="12803" max="13056" width="9.140625" style="1"/>
    <col min="13057" max="13057" width="54.5703125" style="1" customWidth="1"/>
    <col min="13058" max="13058" width="27" style="1" customWidth="1"/>
    <col min="13059" max="13312" width="9.140625" style="1"/>
    <col min="13313" max="13313" width="54.5703125" style="1" customWidth="1"/>
    <col min="13314" max="13314" width="27" style="1" customWidth="1"/>
    <col min="13315" max="13568" width="9.140625" style="1"/>
    <col min="13569" max="13569" width="54.5703125" style="1" customWidth="1"/>
    <col min="13570" max="13570" width="27" style="1" customWidth="1"/>
    <col min="13571" max="13824" width="9.140625" style="1"/>
    <col min="13825" max="13825" width="54.5703125" style="1" customWidth="1"/>
    <col min="13826" max="13826" width="27" style="1" customWidth="1"/>
    <col min="13827" max="14080" width="9.140625" style="1"/>
    <col min="14081" max="14081" width="54.5703125" style="1" customWidth="1"/>
    <col min="14082" max="14082" width="27" style="1" customWidth="1"/>
    <col min="14083" max="14336" width="9.140625" style="1"/>
    <col min="14337" max="14337" width="54.5703125" style="1" customWidth="1"/>
    <col min="14338" max="14338" width="27" style="1" customWidth="1"/>
    <col min="14339" max="14592" width="9.140625" style="1"/>
    <col min="14593" max="14593" width="54.5703125" style="1" customWidth="1"/>
    <col min="14594" max="14594" width="27" style="1" customWidth="1"/>
    <col min="14595" max="14848" width="9.140625" style="1"/>
    <col min="14849" max="14849" width="54.5703125" style="1" customWidth="1"/>
    <col min="14850" max="14850" width="27" style="1" customWidth="1"/>
    <col min="14851" max="15104" width="9.140625" style="1"/>
    <col min="15105" max="15105" width="54.5703125" style="1" customWidth="1"/>
    <col min="15106" max="15106" width="27" style="1" customWidth="1"/>
    <col min="15107" max="15360" width="9.140625" style="1"/>
    <col min="15361" max="15361" width="54.5703125" style="1" customWidth="1"/>
    <col min="15362" max="15362" width="27" style="1" customWidth="1"/>
    <col min="15363" max="15616" width="9.140625" style="1"/>
    <col min="15617" max="15617" width="54.5703125" style="1" customWidth="1"/>
    <col min="15618" max="15618" width="27" style="1" customWidth="1"/>
    <col min="15619" max="15872" width="9.140625" style="1"/>
    <col min="15873" max="15873" width="54.5703125" style="1" customWidth="1"/>
    <col min="15874" max="15874" width="27" style="1" customWidth="1"/>
    <col min="15875" max="16128" width="9.140625" style="1"/>
    <col min="16129" max="16129" width="54.5703125" style="1" customWidth="1"/>
    <col min="16130" max="16130" width="27" style="1" customWidth="1"/>
    <col min="16131" max="16384" width="9.140625" style="1"/>
  </cols>
  <sheetData>
    <row r="2" spans="1:7" x14ac:dyDescent="0.2">
      <c r="A2" s="61" t="s">
        <v>216</v>
      </c>
      <c r="B2" s="61"/>
    </row>
    <row r="4" spans="1:7" x14ac:dyDescent="0.2">
      <c r="A4" s="2" t="s">
        <v>264</v>
      </c>
      <c r="B4" s="2"/>
    </row>
    <row r="5" spans="1:7" x14ac:dyDescent="0.2">
      <c r="A5" s="2"/>
      <c r="B5" s="2"/>
    </row>
    <row r="6" spans="1:7" ht="28.5" customHeight="1" x14ac:dyDescent="0.2">
      <c r="A6" s="62" t="s">
        <v>86</v>
      </c>
      <c r="B6" s="62"/>
    </row>
    <row r="7" spans="1:7" x14ac:dyDescent="0.2">
      <c r="A7" s="3"/>
    </row>
    <row r="8" spans="1:7" ht="15.75" customHeight="1" x14ac:dyDescent="0.2"/>
    <row r="9" spans="1:7" s="6" customFormat="1" ht="42.75" x14ac:dyDescent="0.2">
      <c r="A9" s="9" t="s">
        <v>56</v>
      </c>
      <c r="B9" s="9" t="s">
        <v>249</v>
      </c>
    </row>
    <row r="10" spans="1:7" x14ac:dyDescent="0.2">
      <c r="A10" s="10" t="s">
        <v>86</v>
      </c>
      <c r="B10" s="11">
        <f>+'popis blaga'!H130</f>
        <v>0</v>
      </c>
    </row>
    <row r="12" spans="1:7" x14ac:dyDescent="0.2">
      <c r="A12" s="2"/>
      <c r="B12" s="2"/>
    </row>
    <row r="13" spans="1:7" x14ac:dyDescent="0.2">
      <c r="A13" s="7"/>
      <c r="B13" s="8"/>
    </row>
    <row r="14" spans="1:7" s="28" customFormat="1" x14ac:dyDescent="0.2">
      <c r="A14" s="23" t="s">
        <v>265</v>
      </c>
      <c r="B14" s="24"/>
      <c r="C14" s="25"/>
      <c r="D14" s="26"/>
      <c r="E14" s="27"/>
      <c r="F14" s="27"/>
      <c r="G14" s="27"/>
    </row>
    <row r="15" spans="1:7" s="28" customFormat="1" x14ac:dyDescent="0.2">
      <c r="A15" s="29"/>
      <c r="B15" s="24"/>
      <c r="C15" s="25"/>
      <c r="D15" s="26"/>
      <c r="E15" s="30"/>
      <c r="F15" s="30"/>
      <c r="G15" s="30"/>
    </row>
    <row r="16" spans="1:7" s="28" customFormat="1" x14ac:dyDescent="0.2">
      <c r="A16" s="29"/>
      <c r="B16" s="24"/>
      <c r="C16" s="25"/>
      <c r="D16" s="26"/>
      <c r="E16" s="30"/>
      <c r="F16" s="30"/>
      <c r="G16" s="30"/>
    </row>
    <row r="17" spans="1:7" s="28" customFormat="1" x14ac:dyDescent="0.2">
      <c r="A17" s="29"/>
      <c r="B17" s="24"/>
      <c r="C17" s="25"/>
      <c r="D17" s="26"/>
      <c r="E17" s="30"/>
      <c r="F17" s="30"/>
      <c r="G17" s="30"/>
    </row>
    <row r="18" spans="1:7" s="28" customFormat="1" x14ac:dyDescent="0.2">
      <c r="A18" s="29"/>
      <c r="B18" s="25"/>
      <c r="C18" s="31"/>
      <c r="D18" s="26"/>
      <c r="E18" s="30"/>
      <c r="F18" s="30"/>
      <c r="G18" s="30"/>
    </row>
    <row r="19" spans="1:7" s="28" customFormat="1" x14ac:dyDescent="0.2">
      <c r="A19" s="29" t="s">
        <v>55</v>
      </c>
      <c r="B19" s="25" t="s">
        <v>85</v>
      </c>
      <c r="C19" s="31"/>
      <c r="D19" s="26"/>
      <c r="E19" s="30"/>
      <c r="F19" s="30"/>
      <c r="G19" s="30"/>
    </row>
    <row r="20" spans="1:7" s="28" customFormat="1" x14ac:dyDescent="0.2">
      <c r="A20" s="29"/>
      <c r="B20" s="25"/>
      <c r="C20" s="31"/>
      <c r="D20" s="26"/>
      <c r="E20" s="30"/>
      <c r="F20" s="30"/>
      <c r="G20" s="30"/>
    </row>
    <row r="21" spans="1:7" s="28" customFormat="1" x14ac:dyDescent="0.2">
      <c r="A21" s="29"/>
      <c r="B21" s="25"/>
      <c r="C21" s="31"/>
      <c r="D21" s="26"/>
      <c r="E21" s="30"/>
      <c r="F21" s="30"/>
      <c r="G21" s="30"/>
    </row>
    <row r="22" spans="1:7" s="28" customFormat="1" x14ac:dyDescent="0.2">
      <c r="A22" s="29"/>
      <c r="B22" s="25"/>
      <c r="C22" s="31"/>
      <c r="D22" s="26"/>
      <c r="E22" s="30"/>
      <c r="F22" s="30"/>
      <c r="G22" s="30"/>
    </row>
    <row r="23" spans="1:7" s="28" customFormat="1" x14ac:dyDescent="0.2">
      <c r="A23" s="29"/>
      <c r="B23" s="48"/>
      <c r="C23" s="31"/>
      <c r="D23" s="26"/>
      <c r="E23" s="30"/>
      <c r="F23" s="30"/>
      <c r="G23" s="30"/>
    </row>
    <row r="24" spans="1:7" s="28" customFormat="1" x14ac:dyDescent="0.2">
      <c r="A24" s="29"/>
      <c r="B24" s="50"/>
      <c r="C24" s="31"/>
      <c r="D24" s="26"/>
      <c r="E24" s="30"/>
      <c r="F24" s="30"/>
      <c r="G24" s="30"/>
    </row>
    <row r="25" spans="1:7" s="28" customFormat="1" x14ac:dyDescent="0.2">
      <c r="A25" s="23"/>
      <c r="B25" s="25"/>
      <c r="D25" s="26"/>
      <c r="E25" s="27"/>
      <c r="F25" s="27"/>
      <c r="G25" s="27"/>
    </row>
    <row r="26" spans="1:7" s="28" customFormat="1" x14ac:dyDescent="0.2">
      <c r="B26" s="49"/>
    </row>
    <row r="27" spans="1:7" s="28" customFormat="1" x14ac:dyDescent="0.2">
      <c r="B27" s="47"/>
    </row>
    <row r="28" spans="1:7" s="28" customFormat="1" x14ac:dyDescent="0.2"/>
  </sheetData>
  <mergeCells count="2">
    <mergeCell ref="A2:B2"/>
    <mergeCell ref="A6:B6"/>
  </mergeCells>
  <pageMargins left="0.98425196850393704" right="0.70866141732283472" top="0.74803149606299213" bottom="0.74803149606299213" header="0.31496062992125984" footer="0.31496062992125984"/>
  <pageSetup paperSize="9" orientation="portrait" r:id="rId1"/>
  <headerFooter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tabSelected="1" workbookViewId="0">
      <selection activeCell="G112" sqref="G112"/>
    </sheetView>
  </sheetViews>
  <sheetFormatPr defaultColWidth="11.42578125" defaultRowHeight="12.75" x14ac:dyDescent="0.2"/>
  <cols>
    <col min="1" max="1" width="5" style="15" customWidth="1"/>
    <col min="2" max="2" width="8" style="15" bestFit="1" customWidth="1"/>
    <col min="3" max="3" width="47.140625" style="15" bestFit="1" customWidth="1"/>
    <col min="4" max="4" width="21.42578125" style="21" bestFit="1" customWidth="1"/>
    <col min="5" max="5" width="7.140625" style="15" bestFit="1" customWidth="1"/>
    <col min="6" max="6" width="5.5703125" style="15" bestFit="1" customWidth="1"/>
    <col min="7" max="8" width="14.28515625" style="22" customWidth="1"/>
    <col min="9" max="9" width="14.42578125" style="52" customWidth="1"/>
    <col min="10" max="10" width="1.7109375" style="15" customWidth="1"/>
    <col min="11" max="16384" width="11.42578125" style="15"/>
  </cols>
  <sheetData>
    <row r="1" spans="1:10" s="13" customFormat="1" ht="51" x14ac:dyDescent="0.2">
      <c r="A1" s="32" t="s">
        <v>87</v>
      </c>
      <c r="B1" s="12" t="s">
        <v>0</v>
      </c>
      <c r="C1" s="12" t="s">
        <v>88</v>
      </c>
      <c r="D1" s="12" t="s">
        <v>89</v>
      </c>
      <c r="E1" s="12" t="s">
        <v>90</v>
      </c>
      <c r="F1" s="12" t="s">
        <v>91</v>
      </c>
      <c r="G1" s="12" t="s">
        <v>57</v>
      </c>
      <c r="H1" s="58" t="s">
        <v>58</v>
      </c>
      <c r="I1" s="12" t="s">
        <v>266</v>
      </c>
      <c r="J1" s="52"/>
    </row>
    <row r="2" spans="1:10" x14ac:dyDescent="0.2">
      <c r="A2" s="14">
        <v>1</v>
      </c>
      <c r="B2" s="33">
        <v>3013825</v>
      </c>
      <c r="C2" s="45" t="s">
        <v>4</v>
      </c>
      <c r="D2" s="35" t="s">
        <v>93</v>
      </c>
      <c r="E2" s="36">
        <v>1</v>
      </c>
      <c r="F2" s="36" t="s">
        <v>92</v>
      </c>
      <c r="G2" s="74"/>
      <c r="H2" s="75">
        <f t="shared" ref="H2:H12" si="0">+ROUND(G2*E2,2)</f>
        <v>0</v>
      </c>
      <c r="I2" s="14">
        <v>90</v>
      </c>
    </row>
    <row r="3" spans="1:10" x14ac:dyDescent="0.2">
      <c r="A3" s="14">
        <f>A2+1</f>
        <v>2</v>
      </c>
      <c r="B3" s="33">
        <v>3013879</v>
      </c>
      <c r="C3" s="45" t="s">
        <v>7</v>
      </c>
      <c r="D3" s="35" t="s">
        <v>94</v>
      </c>
      <c r="E3" s="36">
        <v>1</v>
      </c>
      <c r="F3" s="36" t="s">
        <v>92</v>
      </c>
      <c r="G3" s="74"/>
      <c r="H3" s="75">
        <f t="shared" si="0"/>
        <v>0</v>
      </c>
      <c r="I3" s="14">
        <v>90</v>
      </c>
    </row>
    <row r="4" spans="1:10" x14ac:dyDescent="0.2">
      <c r="A4" s="14">
        <f t="shared" ref="A4:A65" si="1">A3+1</f>
        <v>3</v>
      </c>
      <c r="B4" s="33">
        <v>3013883</v>
      </c>
      <c r="C4" s="45" t="s">
        <v>8</v>
      </c>
      <c r="D4" s="35" t="s">
        <v>95</v>
      </c>
      <c r="E4" s="36">
        <v>1</v>
      </c>
      <c r="F4" s="36" t="s">
        <v>92</v>
      </c>
      <c r="G4" s="74"/>
      <c r="H4" s="75">
        <f t="shared" si="0"/>
        <v>0</v>
      </c>
      <c r="I4" s="14">
        <v>100</v>
      </c>
    </row>
    <row r="5" spans="1:10" x14ac:dyDescent="0.2">
      <c r="A5" s="14">
        <f t="shared" si="1"/>
        <v>4</v>
      </c>
      <c r="B5" s="33">
        <v>3013885</v>
      </c>
      <c r="C5" s="45" t="s">
        <v>9</v>
      </c>
      <c r="D5" s="35" t="s">
        <v>96</v>
      </c>
      <c r="E5" s="36">
        <v>1</v>
      </c>
      <c r="F5" s="36" t="s">
        <v>92</v>
      </c>
      <c r="G5" s="74"/>
      <c r="H5" s="75">
        <f t="shared" si="0"/>
        <v>0</v>
      </c>
      <c r="I5" s="14">
        <v>30</v>
      </c>
    </row>
    <row r="6" spans="1:10" x14ac:dyDescent="0.2">
      <c r="A6" s="14">
        <f t="shared" si="1"/>
        <v>5</v>
      </c>
      <c r="B6" s="33">
        <v>3013887</v>
      </c>
      <c r="C6" s="45" t="s">
        <v>11</v>
      </c>
      <c r="D6" s="35" t="s">
        <v>97</v>
      </c>
      <c r="E6" s="36">
        <v>1</v>
      </c>
      <c r="F6" s="36" t="s">
        <v>92</v>
      </c>
      <c r="G6" s="74"/>
      <c r="H6" s="75">
        <f t="shared" si="0"/>
        <v>0</v>
      </c>
      <c r="I6" s="14">
        <v>30</v>
      </c>
    </row>
    <row r="7" spans="1:10" x14ac:dyDescent="0.2">
      <c r="A7" s="14">
        <f t="shared" si="1"/>
        <v>6</v>
      </c>
      <c r="B7" s="33">
        <v>3013889</v>
      </c>
      <c r="C7" s="45" t="s">
        <v>12</v>
      </c>
      <c r="D7" s="35" t="s">
        <v>98</v>
      </c>
      <c r="E7" s="36">
        <v>1</v>
      </c>
      <c r="F7" s="36" t="s">
        <v>92</v>
      </c>
      <c r="G7" s="74"/>
      <c r="H7" s="75">
        <f t="shared" si="0"/>
        <v>0</v>
      </c>
      <c r="I7" s="14">
        <v>30</v>
      </c>
    </row>
    <row r="8" spans="1:10" x14ac:dyDescent="0.2">
      <c r="A8" s="14">
        <f t="shared" si="1"/>
        <v>7</v>
      </c>
      <c r="B8" s="33">
        <v>3013891</v>
      </c>
      <c r="C8" s="45" t="s">
        <v>13</v>
      </c>
      <c r="D8" s="37" t="s">
        <v>99</v>
      </c>
      <c r="E8" s="36">
        <v>1</v>
      </c>
      <c r="F8" s="36" t="s">
        <v>92</v>
      </c>
      <c r="G8" s="74"/>
      <c r="H8" s="75">
        <f t="shared" si="0"/>
        <v>0</v>
      </c>
      <c r="I8" s="14">
        <v>60</v>
      </c>
    </row>
    <row r="9" spans="1:10" x14ac:dyDescent="0.2">
      <c r="A9" s="14">
        <f t="shared" si="1"/>
        <v>8</v>
      </c>
      <c r="B9" s="33">
        <v>3013892</v>
      </c>
      <c r="C9" s="45" t="s">
        <v>14</v>
      </c>
      <c r="D9" s="37" t="s">
        <v>100</v>
      </c>
      <c r="E9" s="36">
        <v>1</v>
      </c>
      <c r="F9" s="36" t="s">
        <v>92</v>
      </c>
      <c r="G9" s="74"/>
      <c r="H9" s="75">
        <f t="shared" si="0"/>
        <v>0</v>
      </c>
      <c r="I9" s="14">
        <v>50</v>
      </c>
    </row>
    <row r="10" spans="1:10" x14ac:dyDescent="0.2">
      <c r="A10" s="14">
        <f t="shared" si="1"/>
        <v>9</v>
      </c>
      <c r="B10" s="33">
        <v>3013896</v>
      </c>
      <c r="C10" s="45" t="s">
        <v>16</v>
      </c>
      <c r="D10" s="35" t="s">
        <v>101</v>
      </c>
      <c r="E10" s="36">
        <v>1</v>
      </c>
      <c r="F10" s="36" t="s">
        <v>92</v>
      </c>
      <c r="G10" s="74"/>
      <c r="H10" s="75">
        <f t="shared" si="0"/>
        <v>0</v>
      </c>
      <c r="I10" s="14">
        <v>30</v>
      </c>
    </row>
    <row r="11" spans="1:10" x14ac:dyDescent="0.2">
      <c r="A11" s="14">
        <f t="shared" si="1"/>
        <v>10</v>
      </c>
      <c r="B11" s="33">
        <v>3014246</v>
      </c>
      <c r="C11" s="45" t="s">
        <v>18</v>
      </c>
      <c r="D11" s="37" t="s">
        <v>102</v>
      </c>
      <c r="E11" s="36">
        <v>1</v>
      </c>
      <c r="F11" s="36" t="s">
        <v>92</v>
      </c>
      <c r="G11" s="74"/>
      <c r="H11" s="75">
        <f t="shared" si="0"/>
        <v>0</v>
      </c>
      <c r="I11" s="14">
        <v>60</v>
      </c>
    </row>
    <row r="12" spans="1:10" x14ac:dyDescent="0.2">
      <c r="A12" s="14">
        <f t="shared" si="1"/>
        <v>11</v>
      </c>
      <c r="B12" s="33">
        <v>3014247</v>
      </c>
      <c r="C12" s="45" t="s">
        <v>19</v>
      </c>
      <c r="D12" s="37" t="s">
        <v>103</v>
      </c>
      <c r="E12" s="36">
        <v>1</v>
      </c>
      <c r="F12" s="36" t="s">
        <v>92</v>
      </c>
      <c r="G12" s="74"/>
      <c r="H12" s="75">
        <f t="shared" si="0"/>
        <v>0</v>
      </c>
      <c r="I12" s="14">
        <v>80</v>
      </c>
    </row>
    <row r="13" spans="1:10" x14ac:dyDescent="0.2">
      <c r="A13" s="14">
        <f t="shared" si="1"/>
        <v>12</v>
      </c>
      <c r="B13" s="33">
        <v>3014913</v>
      </c>
      <c r="C13" s="45" t="s">
        <v>22</v>
      </c>
      <c r="D13" s="38" t="s">
        <v>122</v>
      </c>
      <c r="E13" s="36">
        <v>1</v>
      </c>
      <c r="F13" s="36" t="s">
        <v>92</v>
      </c>
      <c r="G13" s="74"/>
      <c r="H13" s="75">
        <f t="shared" ref="H13" si="2">+ROUND(G13*E13,2)</f>
        <v>0</v>
      </c>
      <c r="I13" s="14">
        <v>110</v>
      </c>
    </row>
    <row r="14" spans="1:10" x14ac:dyDescent="0.2">
      <c r="A14" s="14">
        <f t="shared" si="1"/>
        <v>13</v>
      </c>
      <c r="B14" s="33">
        <v>3014915</v>
      </c>
      <c r="C14" s="45" t="s">
        <v>23</v>
      </c>
      <c r="D14" s="36" t="s">
        <v>104</v>
      </c>
      <c r="E14" s="36">
        <v>1</v>
      </c>
      <c r="F14" s="36" t="s">
        <v>92</v>
      </c>
      <c r="G14" s="74"/>
      <c r="H14" s="75">
        <f t="shared" ref="H14:H24" si="3">+ROUND(G14*E14,2)</f>
        <v>0</v>
      </c>
      <c r="I14" s="14">
        <v>50</v>
      </c>
    </row>
    <row r="15" spans="1:10" x14ac:dyDescent="0.2">
      <c r="A15" s="14">
        <f t="shared" si="1"/>
        <v>14</v>
      </c>
      <c r="B15" s="33">
        <v>3014926</v>
      </c>
      <c r="C15" s="45" t="s">
        <v>24</v>
      </c>
      <c r="D15" s="36" t="s">
        <v>105</v>
      </c>
      <c r="E15" s="36">
        <v>1</v>
      </c>
      <c r="F15" s="36" t="s">
        <v>92</v>
      </c>
      <c r="G15" s="74"/>
      <c r="H15" s="75">
        <f t="shared" si="3"/>
        <v>0</v>
      </c>
      <c r="I15" s="14">
        <v>30</v>
      </c>
    </row>
    <row r="16" spans="1:10" x14ac:dyDescent="0.2">
      <c r="A16" s="14">
        <f t="shared" si="1"/>
        <v>15</v>
      </c>
      <c r="B16" s="33">
        <v>3014929</v>
      </c>
      <c r="C16" s="45" t="s">
        <v>26</v>
      </c>
      <c r="D16" s="36" t="s">
        <v>106</v>
      </c>
      <c r="E16" s="36">
        <v>1</v>
      </c>
      <c r="F16" s="36" t="s">
        <v>92</v>
      </c>
      <c r="G16" s="74"/>
      <c r="H16" s="75">
        <f t="shared" si="3"/>
        <v>0</v>
      </c>
      <c r="I16" s="14">
        <v>40</v>
      </c>
    </row>
    <row r="17" spans="1:9" x14ac:dyDescent="0.2">
      <c r="A17" s="14">
        <f t="shared" si="1"/>
        <v>16</v>
      </c>
      <c r="B17" s="33">
        <v>3015629</v>
      </c>
      <c r="C17" s="45" t="s">
        <v>30</v>
      </c>
      <c r="D17" s="36" t="s">
        <v>107</v>
      </c>
      <c r="E17" s="36">
        <v>1</v>
      </c>
      <c r="F17" s="36" t="s">
        <v>92</v>
      </c>
      <c r="G17" s="74"/>
      <c r="H17" s="75">
        <f t="shared" si="3"/>
        <v>0</v>
      </c>
      <c r="I17" s="14">
        <v>30</v>
      </c>
    </row>
    <row r="18" spans="1:9" x14ac:dyDescent="0.2">
      <c r="A18" s="14">
        <f t="shared" si="1"/>
        <v>17</v>
      </c>
      <c r="B18" s="33">
        <v>3015979</v>
      </c>
      <c r="C18" s="42" t="s">
        <v>31</v>
      </c>
      <c r="D18" s="35" t="s">
        <v>108</v>
      </c>
      <c r="E18" s="36">
        <v>1</v>
      </c>
      <c r="F18" s="36" t="s">
        <v>92</v>
      </c>
      <c r="G18" s="74"/>
      <c r="H18" s="75">
        <f t="shared" si="3"/>
        <v>0</v>
      </c>
      <c r="I18" s="14">
        <v>50</v>
      </c>
    </row>
    <row r="19" spans="1:9" x14ac:dyDescent="0.2">
      <c r="A19" s="14">
        <f t="shared" si="1"/>
        <v>18</v>
      </c>
      <c r="B19" s="33">
        <v>3015980</v>
      </c>
      <c r="C19" s="42" t="s">
        <v>32</v>
      </c>
      <c r="D19" s="35" t="s">
        <v>109</v>
      </c>
      <c r="E19" s="36">
        <v>1</v>
      </c>
      <c r="F19" s="36" t="s">
        <v>92</v>
      </c>
      <c r="G19" s="74"/>
      <c r="H19" s="75">
        <f t="shared" si="3"/>
        <v>0</v>
      </c>
      <c r="I19" s="14">
        <v>50</v>
      </c>
    </row>
    <row r="20" spans="1:9" x14ac:dyDescent="0.2">
      <c r="A20" s="14">
        <f t="shared" si="1"/>
        <v>19</v>
      </c>
      <c r="B20" s="33">
        <v>3016089</v>
      </c>
      <c r="C20" s="42" t="s">
        <v>36</v>
      </c>
      <c r="D20" s="36" t="s">
        <v>110</v>
      </c>
      <c r="E20" s="36">
        <v>200</v>
      </c>
      <c r="F20" s="36" t="s">
        <v>111</v>
      </c>
      <c r="G20" s="74"/>
      <c r="H20" s="75">
        <f t="shared" si="3"/>
        <v>0</v>
      </c>
      <c r="I20" s="14">
        <v>40</v>
      </c>
    </row>
    <row r="21" spans="1:9" x14ac:dyDescent="0.2">
      <c r="A21" s="14">
        <f t="shared" si="1"/>
        <v>20</v>
      </c>
      <c r="B21" s="33">
        <v>3016652</v>
      </c>
      <c r="C21" s="45" t="s">
        <v>43</v>
      </c>
      <c r="D21" s="36" t="s">
        <v>112</v>
      </c>
      <c r="E21" s="36">
        <v>1</v>
      </c>
      <c r="F21" s="36" t="s">
        <v>92</v>
      </c>
      <c r="G21" s="74"/>
      <c r="H21" s="75">
        <f t="shared" si="3"/>
        <v>0</v>
      </c>
      <c r="I21" s="14">
        <v>90</v>
      </c>
    </row>
    <row r="22" spans="1:9" x14ac:dyDescent="0.2">
      <c r="A22" s="14">
        <f>A21+1</f>
        <v>21</v>
      </c>
      <c r="B22" s="33">
        <v>3016656</v>
      </c>
      <c r="C22" s="45" t="s">
        <v>45</v>
      </c>
      <c r="D22" s="36" t="s">
        <v>113</v>
      </c>
      <c r="E22" s="36">
        <v>1</v>
      </c>
      <c r="F22" s="36" t="s">
        <v>92</v>
      </c>
      <c r="G22" s="74"/>
      <c r="H22" s="75">
        <f t="shared" si="3"/>
        <v>0</v>
      </c>
      <c r="I22" s="14">
        <v>70</v>
      </c>
    </row>
    <row r="23" spans="1:9" x14ac:dyDescent="0.2">
      <c r="A23" s="14">
        <f t="shared" si="1"/>
        <v>22</v>
      </c>
      <c r="B23" s="33">
        <v>3016657</v>
      </c>
      <c r="C23" s="45" t="s">
        <v>46</v>
      </c>
      <c r="D23" s="36" t="s">
        <v>98</v>
      </c>
      <c r="E23" s="36">
        <v>1</v>
      </c>
      <c r="F23" s="36" t="s">
        <v>92</v>
      </c>
      <c r="G23" s="74"/>
      <c r="H23" s="75">
        <f t="shared" si="3"/>
        <v>0</v>
      </c>
      <c r="I23" s="14">
        <v>30</v>
      </c>
    </row>
    <row r="24" spans="1:9" x14ac:dyDescent="0.2">
      <c r="A24" s="14">
        <f t="shared" si="1"/>
        <v>23</v>
      </c>
      <c r="B24" s="33">
        <v>3016937</v>
      </c>
      <c r="C24" s="45" t="s">
        <v>49</v>
      </c>
      <c r="D24" s="36" t="s">
        <v>250</v>
      </c>
      <c r="E24" s="36">
        <v>1</v>
      </c>
      <c r="F24" s="36" t="s">
        <v>92</v>
      </c>
      <c r="G24" s="74"/>
      <c r="H24" s="75">
        <f t="shared" si="3"/>
        <v>0</v>
      </c>
      <c r="I24" s="14">
        <v>30</v>
      </c>
    </row>
    <row r="25" spans="1:9" x14ac:dyDescent="0.2">
      <c r="A25" s="14">
        <f t="shared" si="1"/>
        <v>24</v>
      </c>
      <c r="B25" s="33">
        <v>3018021</v>
      </c>
      <c r="C25" s="42" t="s">
        <v>54</v>
      </c>
      <c r="D25" s="36" t="s">
        <v>114</v>
      </c>
      <c r="E25" s="36">
        <v>1</v>
      </c>
      <c r="F25" s="36" t="s">
        <v>92</v>
      </c>
      <c r="G25" s="74"/>
      <c r="H25" s="75">
        <f t="shared" ref="H25:H29" si="4">+ROUND(G25*E25,2)</f>
        <v>0</v>
      </c>
      <c r="I25" s="14">
        <v>70</v>
      </c>
    </row>
    <row r="26" spans="1:9" x14ac:dyDescent="0.2">
      <c r="A26" s="14">
        <f t="shared" si="1"/>
        <v>25</v>
      </c>
      <c r="B26" s="33">
        <v>3018100</v>
      </c>
      <c r="C26" s="45" t="s">
        <v>115</v>
      </c>
      <c r="D26" s="36" t="s">
        <v>116</v>
      </c>
      <c r="E26" s="36">
        <v>1</v>
      </c>
      <c r="F26" s="36" t="s">
        <v>92</v>
      </c>
      <c r="G26" s="74"/>
      <c r="H26" s="75">
        <f t="shared" si="4"/>
        <v>0</v>
      </c>
      <c r="I26" s="14">
        <v>30</v>
      </c>
    </row>
    <row r="27" spans="1:9" x14ac:dyDescent="0.2">
      <c r="A27" s="14">
        <f t="shared" si="1"/>
        <v>26</v>
      </c>
      <c r="B27" s="33">
        <v>3013823</v>
      </c>
      <c r="C27" s="45" t="s">
        <v>2</v>
      </c>
      <c r="D27" s="36" t="s">
        <v>118</v>
      </c>
      <c r="E27" s="36">
        <v>1</v>
      </c>
      <c r="F27" s="36" t="s">
        <v>92</v>
      </c>
      <c r="G27" s="74"/>
      <c r="H27" s="75">
        <f t="shared" si="4"/>
        <v>0</v>
      </c>
      <c r="I27" s="14">
        <v>90</v>
      </c>
    </row>
    <row r="28" spans="1:9" x14ac:dyDescent="0.2">
      <c r="A28" s="14">
        <f t="shared" si="1"/>
        <v>27</v>
      </c>
      <c r="B28" s="33">
        <v>3013899</v>
      </c>
      <c r="C28" s="45" t="s">
        <v>17</v>
      </c>
      <c r="D28" s="35" t="s">
        <v>119</v>
      </c>
      <c r="E28" s="36">
        <v>1</v>
      </c>
      <c r="F28" s="36" t="s">
        <v>92</v>
      </c>
      <c r="G28" s="74"/>
      <c r="H28" s="75">
        <f t="shared" si="4"/>
        <v>0</v>
      </c>
      <c r="I28" s="14">
        <v>50</v>
      </c>
    </row>
    <row r="29" spans="1:9" x14ac:dyDescent="0.2">
      <c r="A29" s="14">
        <f t="shared" si="1"/>
        <v>28</v>
      </c>
      <c r="B29" s="33">
        <v>3014278</v>
      </c>
      <c r="C29" s="45" t="s">
        <v>21</v>
      </c>
      <c r="D29" s="36" t="s">
        <v>120</v>
      </c>
      <c r="E29" s="36">
        <v>1</v>
      </c>
      <c r="F29" s="36" t="s">
        <v>92</v>
      </c>
      <c r="G29" s="74"/>
      <c r="H29" s="75">
        <f t="shared" si="4"/>
        <v>0</v>
      </c>
      <c r="I29" s="14">
        <v>30</v>
      </c>
    </row>
    <row r="30" spans="1:9" x14ac:dyDescent="0.2">
      <c r="A30" s="14">
        <f t="shared" si="1"/>
        <v>29</v>
      </c>
      <c r="B30" s="33">
        <v>3016087</v>
      </c>
      <c r="C30" s="45" t="s">
        <v>39</v>
      </c>
      <c r="D30" s="36" t="s">
        <v>121</v>
      </c>
      <c r="E30" s="36">
        <v>1</v>
      </c>
      <c r="F30" s="36" t="s">
        <v>92</v>
      </c>
      <c r="G30" s="74"/>
      <c r="H30" s="75">
        <f t="shared" ref="H30:H32" si="5">+ROUND(G30*E30,2)</f>
        <v>0</v>
      </c>
      <c r="I30" s="14">
        <v>30</v>
      </c>
    </row>
    <row r="31" spans="1:9" x14ac:dyDescent="0.2">
      <c r="A31" s="14">
        <f t="shared" si="1"/>
        <v>30</v>
      </c>
      <c r="B31" s="33">
        <v>3016647</v>
      </c>
      <c r="C31" s="45" t="s">
        <v>40</v>
      </c>
      <c r="D31" s="36" t="s">
        <v>122</v>
      </c>
      <c r="E31" s="36">
        <v>1</v>
      </c>
      <c r="F31" s="36" t="s">
        <v>92</v>
      </c>
      <c r="G31" s="74"/>
      <c r="H31" s="75">
        <f t="shared" si="5"/>
        <v>0</v>
      </c>
      <c r="I31" s="14">
        <v>110</v>
      </c>
    </row>
    <row r="32" spans="1:9" x14ac:dyDescent="0.2">
      <c r="A32" s="14">
        <f t="shared" si="1"/>
        <v>31</v>
      </c>
      <c r="B32" s="33">
        <v>3018121</v>
      </c>
      <c r="C32" s="45" t="s">
        <v>123</v>
      </c>
      <c r="D32" s="37" t="s">
        <v>124</v>
      </c>
      <c r="E32" s="36">
        <v>1</v>
      </c>
      <c r="F32" s="36" t="s">
        <v>92</v>
      </c>
      <c r="G32" s="74"/>
      <c r="H32" s="75">
        <f t="shared" si="5"/>
        <v>0</v>
      </c>
      <c r="I32" s="14">
        <v>50</v>
      </c>
    </row>
    <row r="33" spans="1:9" x14ac:dyDescent="0.2">
      <c r="A33" s="14">
        <f t="shared" si="1"/>
        <v>32</v>
      </c>
      <c r="B33" s="33">
        <v>3019682</v>
      </c>
      <c r="C33" s="45" t="s">
        <v>59</v>
      </c>
      <c r="D33" s="36" t="s">
        <v>251</v>
      </c>
      <c r="E33" s="36">
        <v>1</v>
      </c>
      <c r="F33" s="36" t="s">
        <v>92</v>
      </c>
      <c r="G33" s="74"/>
      <c r="H33" s="75">
        <f t="shared" ref="H33:H48" si="6">+ROUND(G33*E33,2)</f>
        <v>0</v>
      </c>
      <c r="I33" s="14">
        <v>30</v>
      </c>
    </row>
    <row r="34" spans="1:9" x14ac:dyDescent="0.2">
      <c r="A34" s="14">
        <f t="shared" si="1"/>
        <v>33</v>
      </c>
      <c r="B34" s="33">
        <v>3019684</v>
      </c>
      <c r="C34" s="40" t="s">
        <v>217</v>
      </c>
      <c r="D34" s="40" t="s">
        <v>125</v>
      </c>
      <c r="E34" s="36">
        <v>1</v>
      </c>
      <c r="F34" s="36" t="s">
        <v>92</v>
      </c>
      <c r="G34" s="74"/>
      <c r="H34" s="75">
        <f t="shared" si="6"/>
        <v>0</v>
      </c>
      <c r="I34" s="14">
        <v>30</v>
      </c>
    </row>
    <row r="35" spans="1:9" x14ac:dyDescent="0.2">
      <c r="A35" s="14">
        <f t="shared" si="1"/>
        <v>34</v>
      </c>
      <c r="B35" s="33">
        <v>3020233</v>
      </c>
      <c r="C35" s="42" t="s">
        <v>77</v>
      </c>
      <c r="D35" s="36" t="s">
        <v>126</v>
      </c>
      <c r="E35" s="36">
        <v>1</v>
      </c>
      <c r="F35" s="36" t="s">
        <v>92</v>
      </c>
      <c r="G35" s="74"/>
      <c r="H35" s="75">
        <f t="shared" si="6"/>
        <v>0</v>
      </c>
      <c r="I35" s="14">
        <v>30</v>
      </c>
    </row>
    <row r="36" spans="1:9" x14ac:dyDescent="0.2">
      <c r="A36" s="14">
        <f t="shared" si="1"/>
        <v>35</v>
      </c>
      <c r="B36" s="33">
        <v>3020596</v>
      </c>
      <c r="C36" s="45" t="s">
        <v>78</v>
      </c>
      <c r="D36" s="36" t="s">
        <v>127</v>
      </c>
      <c r="E36" s="36">
        <v>1</v>
      </c>
      <c r="F36" s="36" t="s">
        <v>92</v>
      </c>
      <c r="G36" s="74"/>
      <c r="H36" s="75">
        <f t="shared" si="6"/>
        <v>0</v>
      </c>
      <c r="I36" s="14">
        <v>80</v>
      </c>
    </row>
    <row r="37" spans="1:9" x14ac:dyDescent="0.2">
      <c r="A37" s="14">
        <f t="shared" si="1"/>
        <v>36</v>
      </c>
      <c r="B37" s="33">
        <v>3020597</v>
      </c>
      <c r="C37" s="45" t="s">
        <v>79</v>
      </c>
      <c r="D37" s="36" t="s">
        <v>128</v>
      </c>
      <c r="E37" s="36">
        <v>1</v>
      </c>
      <c r="F37" s="36" t="s">
        <v>92</v>
      </c>
      <c r="G37" s="74"/>
      <c r="H37" s="75">
        <f t="shared" si="6"/>
        <v>0</v>
      </c>
      <c r="I37" s="14">
        <v>30</v>
      </c>
    </row>
    <row r="38" spans="1:9" x14ac:dyDescent="0.2">
      <c r="A38" s="14">
        <f t="shared" si="1"/>
        <v>37</v>
      </c>
      <c r="B38" s="33">
        <v>3021858</v>
      </c>
      <c r="C38" s="42" t="s">
        <v>83</v>
      </c>
      <c r="D38" s="36" t="s">
        <v>129</v>
      </c>
      <c r="E38" s="36">
        <v>1</v>
      </c>
      <c r="F38" s="36" t="s">
        <v>92</v>
      </c>
      <c r="G38" s="74"/>
      <c r="H38" s="75">
        <f t="shared" si="6"/>
        <v>0</v>
      </c>
      <c r="I38" s="14">
        <v>50</v>
      </c>
    </row>
    <row r="39" spans="1:9" x14ac:dyDescent="0.2">
      <c r="A39" s="14">
        <f t="shared" si="1"/>
        <v>38</v>
      </c>
      <c r="B39" s="33">
        <v>3014989</v>
      </c>
      <c r="C39" s="42" t="s">
        <v>28</v>
      </c>
      <c r="D39" s="35" t="s">
        <v>130</v>
      </c>
      <c r="E39" s="36">
        <v>1</v>
      </c>
      <c r="F39" s="36" t="s">
        <v>92</v>
      </c>
      <c r="G39" s="74"/>
      <c r="H39" s="75">
        <f t="shared" si="6"/>
        <v>0</v>
      </c>
      <c r="I39" s="14">
        <v>50</v>
      </c>
    </row>
    <row r="40" spans="1:9" x14ac:dyDescent="0.2">
      <c r="A40" s="14">
        <f t="shared" si="1"/>
        <v>39</v>
      </c>
      <c r="B40" s="33">
        <v>3015516</v>
      </c>
      <c r="C40" s="42" t="s">
        <v>29</v>
      </c>
      <c r="D40" s="35" t="s">
        <v>131</v>
      </c>
      <c r="E40" s="36">
        <v>1</v>
      </c>
      <c r="F40" s="36" t="s">
        <v>92</v>
      </c>
      <c r="G40" s="74"/>
      <c r="H40" s="75">
        <f t="shared" si="6"/>
        <v>0</v>
      </c>
      <c r="I40" s="14">
        <v>30</v>
      </c>
    </row>
    <row r="41" spans="1:9" x14ac:dyDescent="0.2">
      <c r="A41" s="14">
        <f t="shared" si="1"/>
        <v>40</v>
      </c>
      <c r="B41" s="33">
        <v>3016649</v>
      </c>
      <c r="C41" s="42" t="s">
        <v>41</v>
      </c>
      <c r="D41" s="36" t="s">
        <v>253</v>
      </c>
      <c r="E41" s="36">
        <v>1</v>
      </c>
      <c r="F41" s="36" t="s">
        <v>92</v>
      </c>
      <c r="G41" s="74"/>
      <c r="H41" s="75">
        <f t="shared" si="6"/>
        <v>0</v>
      </c>
      <c r="I41" s="14">
        <v>160</v>
      </c>
    </row>
    <row r="42" spans="1:9" x14ac:dyDescent="0.2">
      <c r="A42" s="14">
        <f t="shared" si="1"/>
        <v>41</v>
      </c>
      <c r="B42" s="33">
        <v>3016651</v>
      </c>
      <c r="C42" s="42" t="s">
        <v>42</v>
      </c>
      <c r="D42" s="36" t="s">
        <v>254</v>
      </c>
      <c r="E42" s="36">
        <v>1</v>
      </c>
      <c r="F42" s="36" t="s">
        <v>92</v>
      </c>
      <c r="G42" s="74"/>
      <c r="H42" s="75">
        <f t="shared" si="6"/>
        <v>0</v>
      </c>
      <c r="I42" s="14">
        <v>110</v>
      </c>
    </row>
    <row r="43" spans="1:9" x14ac:dyDescent="0.2">
      <c r="A43" s="14">
        <f t="shared" si="1"/>
        <v>42</v>
      </c>
      <c r="B43" s="33">
        <v>3016654</v>
      </c>
      <c r="C43" s="45" t="s">
        <v>44</v>
      </c>
      <c r="D43" s="35" t="s">
        <v>132</v>
      </c>
      <c r="E43" s="36">
        <v>1</v>
      </c>
      <c r="F43" s="36" t="s">
        <v>92</v>
      </c>
      <c r="G43" s="74"/>
      <c r="H43" s="75">
        <f t="shared" si="6"/>
        <v>0</v>
      </c>
      <c r="I43" s="14">
        <v>80</v>
      </c>
    </row>
    <row r="44" spans="1:9" x14ac:dyDescent="0.2">
      <c r="A44" s="14">
        <f t="shared" si="1"/>
        <v>43</v>
      </c>
      <c r="B44" s="33">
        <v>3017282</v>
      </c>
      <c r="C44" s="42" t="s">
        <v>133</v>
      </c>
      <c r="D44" s="37" t="s">
        <v>252</v>
      </c>
      <c r="E44" s="36">
        <v>1</v>
      </c>
      <c r="F44" s="36" t="s">
        <v>92</v>
      </c>
      <c r="G44" s="74"/>
      <c r="H44" s="75">
        <f t="shared" si="6"/>
        <v>0</v>
      </c>
      <c r="I44" s="14">
        <v>100</v>
      </c>
    </row>
    <row r="45" spans="1:9" x14ac:dyDescent="0.2">
      <c r="A45" s="14">
        <f t="shared" si="1"/>
        <v>44</v>
      </c>
      <c r="B45" s="33">
        <v>3017285</v>
      </c>
      <c r="C45" s="45" t="s">
        <v>50</v>
      </c>
      <c r="D45" s="35" t="s">
        <v>134</v>
      </c>
      <c r="E45" s="36">
        <v>1</v>
      </c>
      <c r="F45" s="36" t="s">
        <v>92</v>
      </c>
      <c r="G45" s="74"/>
      <c r="H45" s="75">
        <f t="shared" si="6"/>
        <v>0</v>
      </c>
      <c r="I45" s="14">
        <v>160</v>
      </c>
    </row>
    <row r="46" spans="1:9" x14ac:dyDescent="0.2">
      <c r="A46" s="14">
        <f t="shared" si="1"/>
        <v>45</v>
      </c>
      <c r="B46" s="33">
        <v>3021288</v>
      </c>
      <c r="C46" s="42" t="s">
        <v>135</v>
      </c>
      <c r="D46" s="35" t="s">
        <v>136</v>
      </c>
      <c r="E46" s="36">
        <v>1</v>
      </c>
      <c r="F46" s="36" t="s">
        <v>92</v>
      </c>
      <c r="G46" s="74"/>
      <c r="H46" s="75">
        <f t="shared" si="6"/>
        <v>0</v>
      </c>
      <c r="I46" s="14">
        <v>40</v>
      </c>
    </row>
    <row r="47" spans="1:9" x14ac:dyDescent="0.2">
      <c r="A47" s="14">
        <f t="shared" si="1"/>
        <v>46</v>
      </c>
      <c r="B47" s="33">
        <v>3022447</v>
      </c>
      <c r="C47" s="45" t="s">
        <v>137</v>
      </c>
      <c r="D47" s="35" t="s">
        <v>138</v>
      </c>
      <c r="E47" s="36">
        <v>1</v>
      </c>
      <c r="F47" s="36" t="s">
        <v>92</v>
      </c>
      <c r="G47" s="74"/>
      <c r="H47" s="75">
        <f t="shared" si="6"/>
        <v>0</v>
      </c>
      <c r="I47" s="14">
        <v>30</v>
      </c>
    </row>
    <row r="48" spans="1:9" x14ac:dyDescent="0.2">
      <c r="A48" s="14">
        <f t="shared" si="1"/>
        <v>47</v>
      </c>
      <c r="B48" s="33">
        <v>3022571</v>
      </c>
      <c r="C48" s="45" t="s">
        <v>139</v>
      </c>
      <c r="D48" s="35" t="s">
        <v>140</v>
      </c>
      <c r="E48" s="36">
        <v>1</v>
      </c>
      <c r="F48" s="36" t="s">
        <v>92</v>
      </c>
      <c r="G48" s="74"/>
      <c r="H48" s="75">
        <f t="shared" si="6"/>
        <v>0</v>
      </c>
      <c r="I48" s="14">
        <v>50</v>
      </c>
    </row>
    <row r="49" spans="1:9" x14ac:dyDescent="0.2">
      <c r="A49" s="14">
        <f t="shared" si="1"/>
        <v>48</v>
      </c>
      <c r="B49" s="33">
        <v>3022981</v>
      </c>
      <c r="C49" s="45" t="s">
        <v>141</v>
      </c>
      <c r="D49" s="35" t="s">
        <v>142</v>
      </c>
      <c r="E49" s="36">
        <v>1</v>
      </c>
      <c r="F49" s="36" t="s">
        <v>92</v>
      </c>
      <c r="G49" s="74"/>
      <c r="H49" s="75">
        <f t="shared" ref="H49:H63" si="7">+ROUND(G49*E49,2)</f>
        <v>0</v>
      </c>
      <c r="I49" s="14">
        <v>30</v>
      </c>
    </row>
    <row r="50" spans="1:9" x14ac:dyDescent="0.2">
      <c r="A50" s="14">
        <f t="shared" si="1"/>
        <v>49</v>
      </c>
      <c r="B50" s="33">
        <v>3022984</v>
      </c>
      <c r="C50" s="45" t="s">
        <v>143</v>
      </c>
      <c r="D50" s="35" t="s">
        <v>144</v>
      </c>
      <c r="E50" s="36">
        <v>1</v>
      </c>
      <c r="F50" s="36" t="s">
        <v>92</v>
      </c>
      <c r="G50" s="74"/>
      <c r="H50" s="75">
        <f t="shared" si="7"/>
        <v>0</v>
      </c>
      <c r="I50" s="14">
        <v>100</v>
      </c>
    </row>
    <row r="51" spans="1:9" x14ac:dyDescent="0.2">
      <c r="A51" s="14">
        <f t="shared" si="1"/>
        <v>50</v>
      </c>
      <c r="B51" s="33">
        <v>3013817</v>
      </c>
      <c r="C51" s="45" t="s">
        <v>1</v>
      </c>
      <c r="D51" s="35" t="s">
        <v>145</v>
      </c>
      <c r="E51" s="36">
        <v>1</v>
      </c>
      <c r="F51" s="36" t="s">
        <v>92</v>
      </c>
      <c r="G51" s="74"/>
      <c r="H51" s="75">
        <f t="shared" si="7"/>
        <v>0</v>
      </c>
      <c r="I51" s="14">
        <v>50</v>
      </c>
    </row>
    <row r="52" spans="1:9" x14ac:dyDescent="0.2">
      <c r="A52" s="14">
        <f t="shared" si="1"/>
        <v>51</v>
      </c>
      <c r="B52" s="33">
        <v>3013877</v>
      </c>
      <c r="C52" s="45" t="s">
        <v>5</v>
      </c>
      <c r="D52" s="35" t="s">
        <v>146</v>
      </c>
      <c r="E52" s="36">
        <v>1</v>
      </c>
      <c r="F52" s="36" t="s">
        <v>92</v>
      </c>
      <c r="G52" s="74"/>
      <c r="H52" s="75">
        <f t="shared" si="7"/>
        <v>0</v>
      </c>
      <c r="I52" s="14">
        <v>90</v>
      </c>
    </row>
    <row r="53" spans="1:9" x14ac:dyDescent="0.2">
      <c r="A53" s="14">
        <f t="shared" si="1"/>
        <v>52</v>
      </c>
      <c r="B53" s="33">
        <v>3016086</v>
      </c>
      <c r="C53" s="45" t="s">
        <v>147</v>
      </c>
      <c r="D53" s="35" t="s">
        <v>148</v>
      </c>
      <c r="E53" s="36">
        <v>1</v>
      </c>
      <c r="F53" s="36" t="s">
        <v>92</v>
      </c>
      <c r="G53" s="74"/>
      <c r="H53" s="75">
        <f t="shared" si="7"/>
        <v>0</v>
      </c>
      <c r="I53" s="14">
        <v>160</v>
      </c>
    </row>
    <row r="54" spans="1:9" x14ac:dyDescent="0.2">
      <c r="A54" s="14">
        <f t="shared" si="1"/>
        <v>53</v>
      </c>
      <c r="B54" s="33">
        <v>3016742</v>
      </c>
      <c r="C54" s="45" t="s">
        <v>48</v>
      </c>
      <c r="D54" s="40" t="s">
        <v>149</v>
      </c>
      <c r="E54" s="36">
        <v>1</v>
      </c>
      <c r="F54" s="36" t="s">
        <v>92</v>
      </c>
      <c r="G54" s="74"/>
      <c r="H54" s="75">
        <f t="shared" si="7"/>
        <v>0</v>
      </c>
      <c r="I54" s="14">
        <v>150</v>
      </c>
    </row>
    <row r="55" spans="1:9" x14ac:dyDescent="0.2">
      <c r="A55" s="14">
        <f t="shared" si="1"/>
        <v>54</v>
      </c>
      <c r="B55" s="33">
        <v>3017283</v>
      </c>
      <c r="C55" s="45" t="s">
        <v>150</v>
      </c>
      <c r="D55" s="37" t="s">
        <v>263</v>
      </c>
      <c r="E55" s="36">
        <v>1</v>
      </c>
      <c r="F55" s="36" t="s">
        <v>92</v>
      </c>
      <c r="G55" s="74"/>
      <c r="H55" s="75">
        <f t="shared" si="7"/>
        <v>0</v>
      </c>
      <c r="I55" s="14">
        <v>30</v>
      </c>
    </row>
    <row r="56" spans="1:9" x14ac:dyDescent="0.2">
      <c r="A56" s="14">
        <f>A55+1</f>
        <v>55</v>
      </c>
      <c r="B56" s="33">
        <v>3019879</v>
      </c>
      <c r="C56" s="45" t="s">
        <v>67</v>
      </c>
      <c r="D56" s="35" t="s">
        <v>151</v>
      </c>
      <c r="E56" s="36">
        <v>1</v>
      </c>
      <c r="F56" s="36" t="s">
        <v>92</v>
      </c>
      <c r="G56" s="74"/>
      <c r="H56" s="75">
        <f t="shared" si="7"/>
        <v>0</v>
      </c>
      <c r="I56" s="14">
        <v>30</v>
      </c>
    </row>
    <row r="57" spans="1:9" x14ac:dyDescent="0.2">
      <c r="A57" s="14">
        <f t="shared" si="1"/>
        <v>56</v>
      </c>
      <c r="B57" s="33">
        <v>3019880</v>
      </c>
      <c r="C57" s="45" t="s">
        <v>68</v>
      </c>
      <c r="D57" s="35" t="s">
        <v>152</v>
      </c>
      <c r="E57" s="36">
        <v>1</v>
      </c>
      <c r="F57" s="36" t="s">
        <v>92</v>
      </c>
      <c r="G57" s="74"/>
      <c r="H57" s="75">
        <f t="shared" si="7"/>
        <v>0</v>
      </c>
      <c r="I57" s="14">
        <v>30</v>
      </c>
    </row>
    <row r="58" spans="1:9" x14ac:dyDescent="0.2">
      <c r="A58" s="14">
        <f t="shared" si="1"/>
        <v>57</v>
      </c>
      <c r="B58" s="33">
        <v>3019882</v>
      </c>
      <c r="C58" s="45" t="s">
        <v>70</v>
      </c>
      <c r="D58" s="35" t="s">
        <v>153</v>
      </c>
      <c r="E58" s="36">
        <v>1</v>
      </c>
      <c r="F58" s="36" t="s">
        <v>92</v>
      </c>
      <c r="G58" s="74"/>
      <c r="H58" s="75">
        <f t="shared" si="7"/>
        <v>0</v>
      </c>
      <c r="I58" s="14">
        <v>30</v>
      </c>
    </row>
    <row r="59" spans="1:9" x14ac:dyDescent="0.2">
      <c r="A59" s="14">
        <f t="shared" si="1"/>
        <v>58</v>
      </c>
      <c r="B59" s="33">
        <v>3019883</v>
      </c>
      <c r="C59" s="45" t="s">
        <v>71</v>
      </c>
      <c r="D59" s="35" t="s">
        <v>154</v>
      </c>
      <c r="E59" s="36">
        <v>1</v>
      </c>
      <c r="F59" s="36" t="s">
        <v>92</v>
      </c>
      <c r="G59" s="74"/>
      <c r="H59" s="75">
        <f t="shared" si="7"/>
        <v>0</v>
      </c>
      <c r="I59" s="14">
        <v>30</v>
      </c>
    </row>
    <row r="60" spans="1:9" x14ac:dyDescent="0.2">
      <c r="A60" s="14">
        <f t="shared" si="1"/>
        <v>59</v>
      </c>
      <c r="B60" s="33">
        <v>3019886</v>
      </c>
      <c r="C60" s="45" t="s">
        <v>72</v>
      </c>
      <c r="D60" s="35" t="s">
        <v>155</v>
      </c>
      <c r="E60" s="36">
        <v>1</v>
      </c>
      <c r="F60" s="36" t="s">
        <v>92</v>
      </c>
      <c r="G60" s="74"/>
      <c r="H60" s="75">
        <f t="shared" si="7"/>
        <v>0</v>
      </c>
      <c r="I60" s="14">
        <v>30</v>
      </c>
    </row>
    <row r="61" spans="1:9" x14ac:dyDescent="0.2">
      <c r="A61" s="14">
        <f t="shared" si="1"/>
        <v>60</v>
      </c>
      <c r="B61" s="33">
        <v>3019887</v>
      </c>
      <c r="C61" s="45" t="s">
        <v>73</v>
      </c>
      <c r="D61" s="36" t="s">
        <v>255</v>
      </c>
      <c r="E61" s="36">
        <v>1</v>
      </c>
      <c r="F61" s="36" t="s">
        <v>92</v>
      </c>
      <c r="G61" s="74"/>
      <c r="H61" s="75">
        <f t="shared" si="7"/>
        <v>0</v>
      </c>
      <c r="I61" s="14">
        <v>30</v>
      </c>
    </row>
    <row r="62" spans="1:9" x14ac:dyDescent="0.2">
      <c r="A62" s="14">
        <f t="shared" si="1"/>
        <v>61</v>
      </c>
      <c r="B62" s="33">
        <v>3020598</v>
      </c>
      <c r="C62" s="42" t="s">
        <v>256</v>
      </c>
      <c r="D62" s="36" t="s">
        <v>257</v>
      </c>
      <c r="E62" s="36">
        <v>1</v>
      </c>
      <c r="F62" s="36" t="s">
        <v>92</v>
      </c>
      <c r="G62" s="74"/>
      <c r="H62" s="75">
        <f t="shared" si="7"/>
        <v>0</v>
      </c>
      <c r="I62" s="14">
        <v>30</v>
      </c>
    </row>
    <row r="63" spans="1:9" x14ac:dyDescent="0.2">
      <c r="A63" s="14">
        <f t="shared" si="1"/>
        <v>62</v>
      </c>
      <c r="B63" s="33">
        <v>3022055</v>
      </c>
      <c r="C63" s="45" t="s">
        <v>156</v>
      </c>
      <c r="D63" s="35" t="s">
        <v>157</v>
      </c>
      <c r="E63" s="36">
        <v>1</v>
      </c>
      <c r="F63" s="36" t="s">
        <v>92</v>
      </c>
      <c r="G63" s="74"/>
      <c r="H63" s="75">
        <f t="shared" si="7"/>
        <v>0</v>
      </c>
      <c r="I63" s="14">
        <v>30</v>
      </c>
    </row>
    <row r="64" spans="1:9" x14ac:dyDescent="0.2">
      <c r="A64" s="14">
        <f t="shared" si="1"/>
        <v>63</v>
      </c>
      <c r="B64" s="33">
        <v>3022140</v>
      </c>
      <c r="C64" s="45" t="s">
        <v>81</v>
      </c>
      <c r="D64" s="35" t="s">
        <v>158</v>
      </c>
      <c r="E64" s="36">
        <v>1</v>
      </c>
      <c r="F64" s="36" t="s">
        <v>92</v>
      </c>
      <c r="G64" s="74"/>
      <c r="H64" s="75">
        <f t="shared" ref="H64:H90" si="8">+ROUND(G64*E64,2)</f>
        <v>0</v>
      </c>
      <c r="I64" s="14">
        <v>110</v>
      </c>
    </row>
    <row r="65" spans="1:19" x14ac:dyDescent="0.2">
      <c r="A65" s="14">
        <f t="shared" si="1"/>
        <v>64</v>
      </c>
      <c r="B65" s="33">
        <v>3022535</v>
      </c>
      <c r="C65" s="45" t="s">
        <v>61</v>
      </c>
      <c r="D65" s="35" t="s">
        <v>159</v>
      </c>
      <c r="E65" s="36">
        <v>1</v>
      </c>
      <c r="F65" s="36" t="s">
        <v>92</v>
      </c>
      <c r="G65" s="74"/>
      <c r="H65" s="75">
        <f t="shared" si="8"/>
        <v>0</v>
      </c>
      <c r="I65" s="14">
        <v>30</v>
      </c>
    </row>
    <row r="66" spans="1:19" x14ac:dyDescent="0.2">
      <c r="A66" s="14">
        <f t="shared" ref="A66:A128" si="9">A65+1</f>
        <v>65</v>
      </c>
      <c r="B66" s="33">
        <v>3023197</v>
      </c>
      <c r="C66" s="45" t="s">
        <v>160</v>
      </c>
      <c r="D66" s="35" t="s">
        <v>161</v>
      </c>
      <c r="E66" s="36">
        <v>1</v>
      </c>
      <c r="F66" s="36" t="s">
        <v>92</v>
      </c>
      <c r="G66" s="74"/>
      <c r="H66" s="75">
        <f t="shared" si="8"/>
        <v>0</v>
      </c>
      <c r="I66" s="14">
        <v>80</v>
      </c>
      <c r="K66" s="16"/>
      <c r="L66" s="16"/>
      <c r="M66" s="17"/>
      <c r="N66" s="18"/>
      <c r="O66" s="18"/>
      <c r="P66" s="16"/>
      <c r="Q66" s="16"/>
      <c r="R66" s="16"/>
      <c r="S66" s="19"/>
    </row>
    <row r="67" spans="1:19" x14ac:dyDescent="0.2">
      <c r="A67" s="14">
        <f t="shared" si="9"/>
        <v>66</v>
      </c>
      <c r="B67" s="33">
        <v>3012854</v>
      </c>
      <c r="C67" s="42" t="s">
        <v>162</v>
      </c>
      <c r="D67" s="35" t="s">
        <v>163</v>
      </c>
      <c r="E67" s="36">
        <v>1</v>
      </c>
      <c r="F67" s="36" t="s">
        <v>92</v>
      </c>
      <c r="G67" s="74"/>
      <c r="H67" s="75">
        <f t="shared" si="8"/>
        <v>0</v>
      </c>
      <c r="I67" s="14">
        <v>120</v>
      </c>
    </row>
    <row r="68" spans="1:19" x14ac:dyDescent="0.2">
      <c r="A68" s="14">
        <f t="shared" si="9"/>
        <v>67</v>
      </c>
      <c r="B68" s="33">
        <v>3013886</v>
      </c>
      <c r="C68" s="45" t="s">
        <v>10</v>
      </c>
      <c r="D68" s="35" t="s">
        <v>164</v>
      </c>
      <c r="E68" s="36">
        <v>1</v>
      </c>
      <c r="F68" s="36" t="s">
        <v>92</v>
      </c>
      <c r="G68" s="74"/>
      <c r="H68" s="75">
        <f t="shared" si="8"/>
        <v>0</v>
      </c>
      <c r="I68" s="14">
        <v>30</v>
      </c>
    </row>
    <row r="69" spans="1:19" x14ac:dyDescent="0.2">
      <c r="A69" s="14">
        <f t="shared" si="9"/>
        <v>68</v>
      </c>
      <c r="B69" s="33">
        <v>3013893</v>
      </c>
      <c r="C69" s="45" t="s">
        <v>15</v>
      </c>
      <c r="D69" s="35" t="s">
        <v>165</v>
      </c>
      <c r="E69" s="36">
        <v>1</v>
      </c>
      <c r="F69" s="36" t="s">
        <v>92</v>
      </c>
      <c r="G69" s="74"/>
      <c r="H69" s="75">
        <f t="shared" si="8"/>
        <v>0</v>
      </c>
      <c r="I69" s="14">
        <v>30</v>
      </c>
    </row>
    <row r="70" spans="1:19" x14ac:dyDescent="0.2">
      <c r="A70" s="14">
        <f t="shared" si="9"/>
        <v>69</v>
      </c>
      <c r="B70" s="33">
        <v>3014990</v>
      </c>
      <c r="C70" s="45" t="s">
        <v>27</v>
      </c>
      <c r="D70" s="35" t="s">
        <v>166</v>
      </c>
      <c r="E70" s="36">
        <v>1</v>
      </c>
      <c r="F70" s="36" t="s">
        <v>92</v>
      </c>
      <c r="G70" s="74"/>
      <c r="H70" s="75">
        <f t="shared" si="8"/>
        <v>0</v>
      </c>
      <c r="I70" s="14">
        <v>30</v>
      </c>
    </row>
    <row r="71" spans="1:19" x14ac:dyDescent="0.2">
      <c r="A71" s="14">
        <f t="shared" si="9"/>
        <v>70</v>
      </c>
      <c r="B71" s="33">
        <v>3019881</v>
      </c>
      <c r="C71" s="45" t="s">
        <v>69</v>
      </c>
      <c r="D71" s="35" t="s">
        <v>167</v>
      </c>
      <c r="E71" s="36">
        <v>1</v>
      </c>
      <c r="F71" s="36" t="s">
        <v>92</v>
      </c>
      <c r="G71" s="74"/>
      <c r="H71" s="75">
        <f t="shared" si="8"/>
        <v>0</v>
      </c>
      <c r="I71" s="14">
        <v>30</v>
      </c>
    </row>
    <row r="72" spans="1:19" x14ac:dyDescent="0.2">
      <c r="A72" s="14">
        <f t="shared" si="9"/>
        <v>71</v>
      </c>
      <c r="B72" s="33">
        <v>3020231</v>
      </c>
      <c r="C72" s="45" t="s">
        <v>75</v>
      </c>
      <c r="D72" s="35" t="s">
        <v>168</v>
      </c>
      <c r="E72" s="36">
        <v>1</v>
      </c>
      <c r="F72" s="36" t="s">
        <v>92</v>
      </c>
      <c r="G72" s="74"/>
      <c r="H72" s="75">
        <f t="shared" si="8"/>
        <v>0</v>
      </c>
      <c r="I72" s="14">
        <v>30</v>
      </c>
    </row>
    <row r="73" spans="1:19" s="20" customFormat="1" x14ac:dyDescent="0.2">
      <c r="A73" s="14">
        <f t="shared" si="9"/>
        <v>72</v>
      </c>
      <c r="B73" s="33">
        <v>3022985</v>
      </c>
      <c r="C73" s="42" t="s">
        <v>169</v>
      </c>
      <c r="D73" s="36" t="s">
        <v>170</v>
      </c>
      <c r="E73" s="36">
        <v>1</v>
      </c>
      <c r="F73" s="36" t="s">
        <v>92</v>
      </c>
      <c r="G73" s="74"/>
      <c r="H73" s="75">
        <f t="shared" si="8"/>
        <v>0</v>
      </c>
      <c r="I73" s="14">
        <v>30</v>
      </c>
      <c r="J73" s="15"/>
    </row>
    <row r="74" spans="1:19" x14ac:dyDescent="0.2">
      <c r="A74" s="14">
        <f t="shared" si="9"/>
        <v>73</v>
      </c>
      <c r="B74" s="33">
        <v>3012851</v>
      </c>
      <c r="C74" s="45" t="s">
        <v>64</v>
      </c>
      <c r="D74" s="35" t="s">
        <v>171</v>
      </c>
      <c r="E74" s="36">
        <v>1</v>
      </c>
      <c r="F74" s="36" t="s">
        <v>92</v>
      </c>
      <c r="G74" s="74"/>
      <c r="H74" s="75">
        <f t="shared" si="8"/>
        <v>0</v>
      </c>
      <c r="I74" s="14">
        <v>80</v>
      </c>
    </row>
    <row r="75" spans="1:19" x14ac:dyDescent="0.2">
      <c r="A75" s="14">
        <f t="shared" si="9"/>
        <v>74</v>
      </c>
      <c r="B75" s="33">
        <v>3012852</v>
      </c>
      <c r="C75" s="45" t="s">
        <v>65</v>
      </c>
      <c r="D75" s="35" t="s">
        <v>172</v>
      </c>
      <c r="E75" s="36">
        <v>1</v>
      </c>
      <c r="F75" s="36" t="s">
        <v>92</v>
      </c>
      <c r="G75" s="74"/>
      <c r="H75" s="75">
        <f t="shared" si="8"/>
        <v>0</v>
      </c>
      <c r="I75" s="14">
        <v>70</v>
      </c>
    </row>
    <row r="76" spans="1:19" x14ac:dyDescent="0.2">
      <c r="A76" s="14">
        <f t="shared" si="9"/>
        <v>75</v>
      </c>
      <c r="B76" s="33">
        <v>3012861</v>
      </c>
      <c r="C76" s="45" t="s">
        <v>51</v>
      </c>
      <c r="D76" s="35" t="s">
        <v>104</v>
      </c>
      <c r="E76" s="36">
        <v>1</v>
      </c>
      <c r="F76" s="36" t="s">
        <v>92</v>
      </c>
      <c r="G76" s="74"/>
      <c r="H76" s="75">
        <f t="shared" si="8"/>
        <v>0</v>
      </c>
      <c r="I76" s="14">
        <v>30</v>
      </c>
    </row>
    <row r="77" spans="1:19" x14ac:dyDescent="0.2">
      <c r="A77" s="14">
        <f t="shared" si="9"/>
        <v>76</v>
      </c>
      <c r="B77" s="33">
        <v>3014248</v>
      </c>
      <c r="C77" s="42" t="s">
        <v>20</v>
      </c>
      <c r="D77" s="35" t="s">
        <v>173</v>
      </c>
      <c r="E77" s="36">
        <v>1</v>
      </c>
      <c r="F77" s="36" t="s">
        <v>92</v>
      </c>
      <c r="G77" s="74"/>
      <c r="H77" s="75">
        <f t="shared" si="8"/>
        <v>0</v>
      </c>
      <c r="I77" s="14">
        <v>80</v>
      </c>
    </row>
    <row r="78" spans="1:19" x14ac:dyDescent="0.2">
      <c r="A78" s="14">
        <f t="shared" si="9"/>
        <v>77</v>
      </c>
      <c r="B78" s="33">
        <v>3016035</v>
      </c>
      <c r="C78" s="45" t="s">
        <v>38</v>
      </c>
      <c r="D78" s="35" t="s">
        <v>174</v>
      </c>
      <c r="E78" s="36">
        <v>1</v>
      </c>
      <c r="F78" s="36" t="s">
        <v>92</v>
      </c>
      <c r="G78" s="74"/>
      <c r="H78" s="75">
        <f t="shared" si="8"/>
        <v>0</v>
      </c>
      <c r="I78" s="14">
        <v>30</v>
      </c>
    </row>
    <row r="79" spans="1:19" x14ac:dyDescent="0.2">
      <c r="A79" s="14">
        <f t="shared" si="9"/>
        <v>78</v>
      </c>
      <c r="B79" s="33">
        <v>3017298</v>
      </c>
      <c r="C79" s="45" t="s">
        <v>53</v>
      </c>
      <c r="D79" s="35" t="s">
        <v>175</v>
      </c>
      <c r="E79" s="36">
        <v>1</v>
      </c>
      <c r="F79" s="36" t="s">
        <v>92</v>
      </c>
      <c r="G79" s="74"/>
      <c r="H79" s="75">
        <f t="shared" si="8"/>
        <v>0</v>
      </c>
      <c r="I79" s="14">
        <v>90</v>
      </c>
    </row>
    <row r="80" spans="1:19" x14ac:dyDescent="0.2">
      <c r="A80" s="14">
        <f t="shared" si="9"/>
        <v>79</v>
      </c>
      <c r="B80" s="41">
        <v>3017924</v>
      </c>
      <c r="C80" s="42" t="s">
        <v>176</v>
      </c>
      <c r="D80" s="40" t="s">
        <v>177</v>
      </c>
      <c r="E80" s="36">
        <v>1</v>
      </c>
      <c r="F80" s="36" t="s">
        <v>92</v>
      </c>
      <c r="G80" s="74"/>
      <c r="H80" s="75">
        <f t="shared" si="8"/>
        <v>0</v>
      </c>
      <c r="I80" s="14">
        <v>40</v>
      </c>
    </row>
    <row r="81" spans="1:9" x14ac:dyDescent="0.2">
      <c r="A81" s="14">
        <f t="shared" si="9"/>
        <v>80</v>
      </c>
      <c r="B81" s="33">
        <v>3019422</v>
      </c>
      <c r="C81" s="42" t="s">
        <v>63</v>
      </c>
      <c r="D81" s="35" t="s">
        <v>178</v>
      </c>
      <c r="E81" s="36">
        <v>1</v>
      </c>
      <c r="F81" s="36" t="s">
        <v>92</v>
      </c>
      <c r="G81" s="74"/>
      <c r="H81" s="75">
        <f t="shared" si="8"/>
        <v>0</v>
      </c>
      <c r="I81" s="14">
        <v>30</v>
      </c>
    </row>
    <row r="82" spans="1:9" x14ac:dyDescent="0.2">
      <c r="A82" s="14">
        <f t="shared" si="9"/>
        <v>81</v>
      </c>
      <c r="B82" s="33">
        <v>3019649</v>
      </c>
      <c r="C82" s="45" t="s">
        <v>61</v>
      </c>
      <c r="D82" s="36" t="s">
        <v>159</v>
      </c>
      <c r="E82" s="36">
        <v>1</v>
      </c>
      <c r="F82" s="36" t="s">
        <v>92</v>
      </c>
      <c r="G82" s="74"/>
      <c r="H82" s="75">
        <f t="shared" si="8"/>
        <v>0</v>
      </c>
      <c r="I82" s="14">
        <v>30</v>
      </c>
    </row>
    <row r="83" spans="1:9" x14ac:dyDescent="0.2">
      <c r="A83" s="14">
        <f t="shared" si="9"/>
        <v>82</v>
      </c>
      <c r="B83" s="33">
        <v>3020232</v>
      </c>
      <c r="C83" s="42" t="s">
        <v>76</v>
      </c>
      <c r="D83" s="36" t="s">
        <v>258</v>
      </c>
      <c r="E83" s="36">
        <v>1</v>
      </c>
      <c r="F83" s="36" t="s">
        <v>92</v>
      </c>
      <c r="G83" s="74"/>
      <c r="H83" s="75">
        <f t="shared" si="8"/>
        <v>0</v>
      </c>
      <c r="I83" s="14">
        <v>30</v>
      </c>
    </row>
    <row r="84" spans="1:9" x14ac:dyDescent="0.2">
      <c r="A84" s="14">
        <f t="shared" si="9"/>
        <v>83</v>
      </c>
      <c r="B84" s="33">
        <v>3022020</v>
      </c>
      <c r="C84" s="42" t="s">
        <v>82</v>
      </c>
      <c r="D84" s="36" t="s">
        <v>259</v>
      </c>
      <c r="E84" s="36">
        <v>1</v>
      </c>
      <c r="F84" s="36" t="s">
        <v>92</v>
      </c>
      <c r="G84" s="74"/>
      <c r="H84" s="75">
        <f t="shared" si="8"/>
        <v>0</v>
      </c>
      <c r="I84" s="14">
        <v>30</v>
      </c>
    </row>
    <row r="85" spans="1:9" x14ac:dyDescent="0.2">
      <c r="A85" s="14">
        <f t="shared" si="9"/>
        <v>84</v>
      </c>
      <c r="B85" s="41">
        <v>3023011</v>
      </c>
      <c r="C85" s="42" t="s">
        <v>179</v>
      </c>
      <c r="D85" s="43" t="s">
        <v>180</v>
      </c>
      <c r="E85" s="36">
        <v>1</v>
      </c>
      <c r="F85" s="36" t="s">
        <v>92</v>
      </c>
      <c r="G85" s="74"/>
      <c r="H85" s="75">
        <f t="shared" si="8"/>
        <v>0</v>
      </c>
      <c r="I85" s="14">
        <v>30</v>
      </c>
    </row>
    <row r="86" spans="1:9" x14ac:dyDescent="0.2">
      <c r="A86" s="14">
        <f t="shared" si="9"/>
        <v>85</v>
      </c>
      <c r="B86" s="33">
        <v>3024003</v>
      </c>
      <c r="C86" s="42" t="s">
        <v>181</v>
      </c>
      <c r="D86" s="35" t="s">
        <v>182</v>
      </c>
      <c r="E86" s="36">
        <v>1</v>
      </c>
      <c r="F86" s="36" t="s">
        <v>92</v>
      </c>
      <c r="G86" s="74"/>
      <c r="H86" s="75">
        <f t="shared" si="8"/>
        <v>0</v>
      </c>
      <c r="I86" s="14">
        <v>80</v>
      </c>
    </row>
    <row r="87" spans="1:9" x14ac:dyDescent="0.2">
      <c r="A87" s="14">
        <f t="shared" si="9"/>
        <v>86</v>
      </c>
      <c r="B87" s="33">
        <v>3024771</v>
      </c>
      <c r="C87" s="45" t="s">
        <v>183</v>
      </c>
      <c r="D87" s="35" t="s">
        <v>184</v>
      </c>
      <c r="E87" s="36">
        <v>1</v>
      </c>
      <c r="F87" s="36" t="s">
        <v>92</v>
      </c>
      <c r="G87" s="74"/>
      <c r="H87" s="75">
        <f t="shared" si="8"/>
        <v>0</v>
      </c>
      <c r="I87" s="14">
        <v>30</v>
      </c>
    </row>
    <row r="88" spans="1:9" x14ac:dyDescent="0.2">
      <c r="A88" s="14">
        <f t="shared" si="9"/>
        <v>87</v>
      </c>
      <c r="B88" s="33">
        <v>3012862</v>
      </c>
      <c r="C88" s="45" t="s">
        <v>52</v>
      </c>
      <c r="D88" s="35" t="s">
        <v>116</v>
      </c>
      <c r="E88" s="36">
        <v>1</v>
      </c>
      <c r="F88" s="36" t="s">
        <v>92</v>
      </c>
      <c r="G88" s="74"/>
      <c r="H88" s="75">
        <f t="shared" si="8"/>
        <v>0</v>
      </c>
      <c r="I88" s="14">
        <v>50</v>
      </c>
    </row>
    <row r="89" spans="1:9" x14ac:dyDescent="0.2">
      <c r="A89" s="14">
        <f t="shared" si="9"/>
        <v>88</v>
      </c>
      <c r="B89" s="33">
        <v>3013878</v>
      </c>
      <c r="C89" s="45" t="s">
        <v>6</v>
      </c>
      <c r="D89" s="35" t="s">
        <v>185</v>
      </c>
      <c r="E89" s="36">
        <v>1</v>
      </c>
      <c r="F89" s="36" t="s">
        <v>92</v>
      </c>
      <c r="G89" s="74"/>
      <c r="H89" s="75">
        <f t="shared" si="8"/>
        <v>0</v>
      </c>
      <c r="I89" s="14">
        <v>90</v>
      </c>
    </row>
    <row r="90" spans="1:9" x14ac:dyDescent="0.2">
      <c r="A90" s="14">
        <f t="shared" si="9"/>
        <v>89</v>
      </c>
      <c r="B90" s="33">
        <v>3016034</v>
      </c>
      <c r="C90" s="45" t="s">
        <v>37</v>
      </c>
      <c r="D90" s="35" t="s">
        <v>186</v>
      </c>
      <c r="E90" s="36">
        <v>1</v>
      </c>
      <c r="F90" s="36" t="s">
        <v>92</v>
      </c>
      <c r="G90" s="74"/>
      <c r="H90" s="75">
        <f t="shared" si="8"/>
        <v>0</v>
      </c>
      <c r="I90" s="14">
        <v>50</v>
      </c>
    </row>
    <row r="91" spans="1:9" x14ac:dyDescent="0.2">
      <c r="A91" s="14">
        <f t="shared" si="9"/>
        <v>90</v>
      </c>
      <c r="B91" s="33">
        <v>3013824</v>
      </c>
      <c r="C91" s="45" t="s">
        <v>3</v>
      </c>
      <c r="D91" s="35" t="s">
        <v>117</v>
      </c>
      <c r="E91" s="36">
        <v>1</v>
      </c>
      <c r="F91" s="36" t="s">
        <v>92</v>
      </c>
      <c r="G91" s="74"/>
      <c r="H91" s="75">
        <f t="shared" ref="H91:H113" si="10">+ROUND(G91*E91,2)</f>
        <v>0</v>
      </c>
      <c r="I91" s="14">
        <v>90</v>
      </c>
    </row>
    <row r="92" spans="1:9" x14ac:dyDescent="0.2">
      <c r="A92" s="14">
        <f t="shared" si="9"/>
        <v>91</v>
      </c>
      <c r="B92" s="33">
        <v>3009637</v>
      </c>
      <c r="C92" s="45" t="s">
        <v>187</v>
      </c>
      <c r="D92" s="44" t="s">
        <v>188</v>
      </c>
      <c r="E92" s="36">
        <v>1</v>
      </c>
      <c r="F92" s="36" t="s">
        <v>92</v>
      </c>
      <c r="G92" s="74"/>
      <c r="H92" s="75">
        <f t="shared" si="10"/>
        <v>0</v>
      </c>
      <c r="I92" s="14">
        <v>30</v>
      </c>
    </row>
    <row r="93" spans="1:9" x14ac:dyDescent="0.2">
      <c r="A93" s="14">
        <f t="shared" si="9"/>
        <v>92</v>
      </c>
      <c r="B93" s="33">
        <v>3020599</v>
      </c>
      <c r="C93" s="45" t="s">
        <v>80</v>
      </c>
      <c r="D93" s="35" t="s">
        <v>189</v>
      </c>
      <c r="E93" s="36">
        <v>1</v>
      </c>
      <c r="F93" s="36" t="s">
        <v>92</v>
      </c>
      <c r="G93" s="74"/>
      <c r="H93" s="75">
        <f t="shared" si="10"/>
        <v>0</v>
      </c>
      <c r="I93" s="14">
        <v>40</v>
      </c>
    </row>
    <row r="94" spans="1:9" x14ac:dyDescent="0.2">
      <c r="A94" s="14">
        <f t="shared" si="9"/>
        <v>93</v>
      </c>
      <c r="B94" s="33">
        <v>3012859</v>
      </c>
      <c r="C94" s="45" t="s">
        <v>190</v>
      </c>
      <c r="D94" s="35" t="s">
        <v>191</v>
      </c>
      <c r="E94" s="36">
        <v>1</v>
      </c>
      <c r="F94" s="36" t="s">
        <v>92</v>
      </c>
      <c r="G94" s="74"/>
      <c r="H94" s="75">
        <f t="shared" si="10"/>
        <v>0</v>
      </c>
      <c r="I94" s="14">
        <v>250</v>
      </c>
    </row>
    <row r="95" spans="1:9" x14ac:dyDescent="0.2">
      <c r="A95" s="14">
        <f t="shared" si="9"/>
        <v>94</v>
      </c>
      <c r="B95" s="33">
        <v>3019421</v>
      </c>
      <c r="C95" s="42" t="s">
        <v>62</v>
      </c>
      <c r="D95" s="35" t="s">
        <v>192</v>
      </c>
      <c r="E95" s="36">
        <v>1</v>
      </c>
      <c r="F95" s="36" t="s">
        <v>92</v>
      </c>
      <c r="G95" s="74"/>
      <c r="H95" s="75">
        <f t="shared" si="10"/>
        <v>0</v>
      </c>
      <c r="I95" s="14">
        <v>30</v>
      </c>
    </row>
    <row r="96" spans="1:9" x14ac:dyDescent="0.2">
      <c r="A96" s="14">
        <f t="shared" si="9"/>
        <v>95</v>
      </c>
      <c r="B96" s="33">
        <v>3020230</v>
      </c>
      <c r="C96" s="45" t="s">
        <v>74</v>
      </c>
      <c r="D96" s="35" t="s">
        <v>193</v>
      </c>
      <c r="E96" s="36">
        <v>1</v>
      </c>
      <c r="F96" s="36" t="s">
        <v>92</v>
      </c>
      <c r="G96" s="74"/>
      <c r="H96" s="75">
        <f t="shared" si="10"/>
        <v>0</v>
      </c>
      <c r="I96" s="14">
        <v>30</v>
      </c>
    </row>
    <row r="97" spans="1:9" x14ac:dyDescent="0.2">
      <c r="A97" s="14">
        <f t="shared" si="9"/>
        <v>96</v>
      </c>
      <c r="B97" s="33">
        <v>3021561</v>
      </c>
      <c r="C97" s="42" t="s">
        <v>194</v>
      </c>
      <c r="D97" s="36" t="s">
        <v>195</v>
      </c>
      <c r="E97" s="36">
        <v>1</v>
      </c>
      <c r="F97" s="36" t="s">
        <v>92</v>
      </c>
      <c r="G97" s="74"/>
      <c r="H97" s="75">
        <f t="shared" si="10"/>
        <v>0</v>
      </c>
      <c r="I97" s="14">
        <v>30</v>
      </c>
    </row>
    <row r="98" spans="1:9" x14ac:dyDescent="0.2">
      <c r="A98" s="14">
        <f t="shared" si="9"/>
        <v>97</v>
      </c>
      <c r="B98" s="33">
        <v>3021562</v>
      </c>
      <c r="C98" s="42" t="s">
        <v>84</v>
      </c>
      <c r="D98" s="36" t="s">
        <v>196</v>
      </c>
      <c r="E98" s="36">
        <v>1</v>
      </c>
      <c r="F98" s="36" t="s">
        <v>92</v>
      </c>
      <c r="G98" s="74"/>
      <c r="H98" s="75">
        <f t="shared" si="10"/>
        <v>0</v>
      </c>
      <c r="I98" s="14">
        <v>30</v>
      </c>
    </row>
    <row r="99" spans="1:9" x14ac:dyDescent="0.2">
      <c r="A99" s="14">
        <f t="shared" si="9"/>
        <v>98</v>
      </c>
      <c r="B99" s="33">
        <v>3022970</v>
      </c>
      <c r="C99" s="42" t="s">
        <v>197</v>
      </c>
      <c r="D99" s="35" t="s">
        <v>198</v>
      </c>
      <c r="E99" s="36">
        <v>1</v>
      </c>
      <c r="F99" s="36" t="s">
        <v>92</v>
      </c>
      <c r="G99" s="74"/>
      <c r="H99" s="75">
        <f t="shared" si="10"/>
        <v>0</v>
      </c>
      <c r="I99" s="14">
        <v>30</v>
      </c>
    </row>
    <row r="100" spans="1:9" x14ac:dyDescent="0.2">
      <c r="A100" s="14">
        <f t="shared" si="9"/>
        <v>99</v>
      </c>
      <c r="B100" s="41">
        <v>3024004</v>
      </c>
      <c r="C100" s="42" t="s">
        <v>199</v>
      </c>
      <c r="D100" s="43" t="s">
        <v>220</v>
      </c>
      <c r="E100" s="36">
        <v>1</v>
      </c>
      <c r="F100" s="36" t="s">
        <v>92</v>
      </c>
      <c r="G100" s="74"/>
      <c r="H100" s="75">
        <f t="shared" si="10"/>
        <v>0</v>
      </c>
      <c r="I100" s="14">
        <v>50</v>
      </c>
    </row>
    <row r="101" spans="1:9" x14ac:dyDescent="0.2">
      <c r="A101" s="14">
        <f t="shared" si="9"/>
        <v>100</v>
      </c>
      <c r="B101" s="41">
        <v>3022881</v>
      </c>
      <c r="C101" s="45" t="s">
        <v>200</v>
      </c>
      <c r="D101" s="40" t="s">
        <v>260</v>
      </c>
      <c r="E101" s="36">
        <v>1</v>
      </c>
      <c r="F101" s="36" t="s">
        <v>92</v>
      </c>
      <c r="G101" s="74"/>
      <c r="H101" s="75">
        <f t="shared" si="10"/>
        <v>0</v>
      </c>
      <c r="I101" s="14">
        <v>30</v>
      </c>
    </row>
    <row r="102" spans="1:9" x14ac:dyDescent="0.2">
      <c r="A102" s="14">
        <f t="shared" si="9"/>
        <v>101</v>
      </c>
      <c r="B102" s="33">
        <v>3016030</v>
      </c>
      <c r="C102" s="45" t="s">
        <v>34</v>
      </c>
      <c r="D102" s="35" t="s">
        <v>201</v>
      </c>
      <c r="E102" s="36">
        <v>50</v>
      </c>
      <c r="F102" s="36" t="s">
        <v>92</v>
      </c>
      <c r="G102" s="74"/>
      <c r="H102" s="75">
        <f t="shared" si="10"/>
        <v>0</v>
      </c>
      <c r="I102" s="14">
        <v>50</v>
      </c>
    </row>
    <row r="103" spans="1:9" x14ac:dyDescent="0.2">
      <c r="A103" s="14">
        <f t="shared" si="9"/>
        <v>102</v>
      </c>
      <c r="B103" s="33">
        <v>3016031</v>
      </c>
      <c r="C103" s="45" t="s">
        <v>35</v>
      </c>
      <c r="D103" s="35" t="s">
        <v>202</v>
      </c>
      <c r="E103" s="36">
        <v>1</v>
      </c>
      <c r="F103" s="36" t="s">
        <v>92</v>
      </c>
      <c r="G103" s="74"/>
      <c r="H103" s="75">
        <f t="shared" si="10"/>
        <v>0</v>
      </c>
      <c r="I103" s="14">
        <v>30</v>
      </c>
    </row>
    <row r="104" spans="1:9" x14ac:dyDescent="0.2">
      <c r="A104" s="14">
        <f>A103+1</f>
        <v>103</v>
      </c>
      <c r="B104" s="33">
        <v>3019648</v>
      </c>
      <c r="C104" s="45" t="s">
        <v>60</v>
      </c>
      <c r="D104" s="36" t="s">
        <v>203</v>
      </c>
      <c r="E104" s="36">
        <v>1</v>
      </c>
      <c r="F104" s="36" t="s">
        <v>92</v>
      </c>
      <c r="G104" s="74"/>
      <c r="H104" s="75">
        <f t="shared" si="10"/>
        <v>0</v>
      </c>
      <c r="I104" s="14">
        <v>180</v>
      </c>
    </row>
    <row r="105" spans="1:9" x14ac:dyDescent="0.2">
      <c r="A105" s="14">
        <f t="shared" si="9"/>
        <v>104</v>
      </c>
      <c r="B105" s="33">
        <v>3019689</v>
      </c>
      <c r="C105" s="45" t="s">
        <v>66</v>
      </c>
      <c r="D105" s="36" t="s">
        <v>261</v>
      </c>
      <c r="E105" s="36">
        <v>1</v>
      </c>
      <c r="F105" s="36" t="s">
        <v>92</v>
      </c>
      <c r="G105" s="74"/>
      <c r="H105" s="75">
        <f t="shared" si="10"/>
        <v>0</v>
      </c>
      <c r="I105" s="14">
        <v>30</v>
      </c>
    </row>
    <row r="106" spans="1:9" x14ac:dyDescent="0.2">
      <c r="A106" s="14">
        <f t="shared" si="9"/>
        <v>105</v>
      </c>
      <c r="B106" s="33">
        <v>3014927</v>
      </c>
      <c r="C106" s="45" t="s">
        <v>25</v>
      </c>
      <c r="D106" s="36" t="s">
        <v>204</v>
      </c>
      <c r="E106" s="36">
        <v>1</v>
      </c>
      <c r="F106" s="36" t="s">
        <v>92</v>
      </c>
      <c r="G106" s="74"/>
      <c r="H106" s="75">
        <f t="shared" si="10"/>
        <v>0</v>
      </c>
      <c r="I106" s="14">
        <v>30</v>
      </c>
    </row>
    <row r="107" spans="1:9" x14ac:dyDescent="0.2">
      <c r="A107" s="14">
        <f t="shared" si="9"/>
        <v>106</v>
      </c>
      <c r="B107" s="33">
        <v>3016346</v>
      </c>
      <c r="C107" s="45" t="s">
        <v>47</v>
      </c>
      <c r="D107" s="36" t="s">
        <v>205</v>
      </c>
      <c r="E107" s="36">
        <v>200</v>
      </c>
      <c r="F107" s="36" t="s">
        <v>111</v>
      </c>
      <c r="G107" s="74"/>
      <c r="H107" s="75">
        <f t="shared" si="10"/>
        <v>0</v>
      </c>
      <c r="I107" s="14">
        <v>30</v>
      </c>
    </row>
    <row r="108" spans="1:9" x14ac:dyDescent="0.2">
      <c r="A108" s="14">
        <f t="shared" si="9"/>
        <v>107</v>
      </c>
      <c r="B108" s="33">
        <v>3016088</v>
      </c>
      <c r="C108" s="45" t="s">
        <v>33</v>
      </c>
      <c r="D108" s="39" t="s">
        <v>206</v>
      </c>
      <c r="E108" s="36">
        <v>200</v>
      </c>
      <c r="F108" s="36" t="s">
        <v>111</v>
      </c>
      <c r="G108" s="74"/>
      <c r="H108" s="75">
        <f t="shared" si="10"/>
        <v>0</v>
      </c>
      <c r="I108" s="14">
        <v>150</v>
      </c>
    </row>
    <row r="109" spans="1:9" x14ac:dyDescent="0.2">
      <c r="A109" s="14">
        <f t="shared" si="9"/>
        <v>108</v>
      </c>
      <c r="B109" s="33"/>
      <c r="C109" s="45" t="s">
        <v>207</v>
      </c>
      <c r="D109" s="34" t="s">
        <v>208</v>
      </c>
      <c r="E109" s="34">
        <v>1</v>
      </c>
      <c r="F109" s="35" t="s">
        <v>92</v>
      </c>
      <c r="G109" s="74"/>
      <c r="H109" s="75">
        <f t="shared" si="10"/>
        <v>0</v>
      </c>
      <c r="I109" s="14">
        <v>80</v>
      </c>
    </row>
    <row r="110" spans="1:9" x14ac:dyDescent="0.2">
      <c r="A110" s="14">
        <f t="shared" si="9"/>
        <v>109</v>
      </c>
      <c r="B110" s="33"/>
      <c r="C110" s="45" t="s">
        <v>209</v>
      </c>
      <c r="D110" s="34" t="s">
        <v>210</v>
      </c>
      <c r="E110" s="34">
        <v>1</v>
      </c>
      <c r="F110" s="35" t="s">
        <v>92</v>
      </c>
      <c r="G110" s="74"/>
      <c r="H110" s="75">
        <f t="shared" si="10"/>
        <v>0</v>
      </c>
      <c r="I110" s="14">
        <v>60</v>
      </c>
    </row>
    <row r="111" spans="1:9" x14ac:dyDescent="0.2">
      <c r="A111" s="14">
        <f t="shared" si="9"/>
        <v>110</v>
      </c>
      <c r="B111" s="33"/>
      <c r="C111" s="45" t="s">
        <v>211</v>
      </c>
      <c r="D111" s="34" t="s">
        <v>212</v>
      </c>
      <c r="E111" s="34">
        <v>1</v>
      </c>
      <c r="F111" s="35" t="s">
        <v>92</v>
      </c>
      <c r="G111" s="74"/>
      <c r="H111" s="75">
        <f t="shared" si="10"/>
        <v>0</v>
      </c>
      <c r="I111" s="14">
        <v>30</v>
      </c>
    </row>
    <row r="112" spans="1:9" x14ac:dyDescent="0.2">
      <c r="A112" s="14">
        <f t="shared" si="9"/>
        <v>111</v>
      </c>
      <c r="B112" s="33"/>
      <c r="C112" s="45" t="s">
        <v>209</v>
      </c>
      <c r="D112" s="34" t="s">
        <v>213</v>
      </c>
      <c r="E112" s="34">
        <v>1</v>
      </c>
      <c r="F112" s="35" t="s">
        <v>92</v>
      </c>
      <c r="G112" s="74"/>
      <c r="H112" s="75">
        <f t="shared" si="10"/>
        <v>0</v>
      </c>
      <c r="I112" s="14">
        <v>60</v>
      </c>
    </row>
    <row r="113" spans="1:13" x14ac:dyDescent="0.2">
      <c r="A113" s="14">
        <f t="shared" si="9"/>
        <v>112</v>
      </c>
      <c r="B113" s="33"/>
      <c r="C113" s="45" t="s">
        <v>214</v>
      </c>
      <c r="D113" s="34" t="s">
        <v>215</v>
      </c>
      <c r="E113" s="34">
        <v>1</v>
      </c>
      <c r="F113" s="34" t="s">
        <v>92</v>
      </c>
      <c r="G113" s="74"/>
      <c r="H113" s="75">
        <f t="shared" si="10"/>
        <v>0</v>
      </c>
      <c r="I113" s="14">
        <v>50</v>
      </c>
    </row>
    <row r="114" spans="1:13" x14ac:dyDescent="0.2">
      <c r="A114" s="14">
        <f t="shared" si="9"/>
        <v>113</v>
      </c>
      <c r="B114" s="20"/>
      <c r="C114" s="45" t="s">
        <v>219</v>
      </c>
      <c r="D114" s="53" t="s">
        <v>218</v>
      </c>
      <c r="E114" s="34">
        <v>1</v>
      </c>
      <c r="F114" s="34" t="s">
        <v>92</v>
      </c>
      <c r="G114" s="74"/>
      <c r="H114" s="76">
        <f>G114*E114</f>
        <v>0</v>
      </c>
      <c r="I114" s="14">
        <v>60</v>
      </c>
    </row>
    <row r="115" spans="1:13" x14ac:dyDescent="0.2">
      <c r="A115" s="14">
        <f t="shared" si="9"/>
        <v>114</v>
      </c>
      <c r="B115" s="33"/>
      <c r="C115" s="63" t="s">
        <v>221</v>
      </c>
      <c r="D115" s="54" t="s">
        <v>222</v>
      </c>
      <c r="E115" s="34">
        <v>1</v>
      </c>
      <c r="F115" s="34" t="s">
        <v>92</v>
      </c>
      <c r="G115" s="74"/>
      <c r="H115" s="76">
        <f t="shared" ref="H115:H129" si="11">G115*E115</f>
        <v>0</v>
      </c>
      <c r="I115" s="14">
        <v>30</v>
      </c>
    </row>
    <row r="116" spans="1:13" x14ac:dyDescent="0.2">
      <c r="A116" s="14">
        <f t="shared" si="9"/>
        <v>115</v>
      </c>
      <c r="B116" s="14"/>
      <c r="C116" s="64" t="s">
        <v>223</v>
      </c>
      <c r="D116" s="54" t="s">
        <v>224</v>
      </c>
      <c r="E116" s="34">
        <v>1</v>
      </c>
      <c r="F116" s="34" t="s">
        <v>92</v>
      </c>
      <c r="G116" s="74"/>
      <c r="H116" s="76">
        <f t="shared" si="11"/>
        <v>0</v>
      </c>
      <c r="I116" s="14">
        <v>30</v>
      </c>
    </row>
    <row r="117" spans="1:13" x14ac:dyDescent="0.2">
      <c r="A117" s="14">
        <f t="shared" si="9"/>
        <v>116</v>
      </c>
      <c r="B117" s="14"/>
      <c r="C117" s="64" t="s">
        <v>225</v>
      </c>
      <c r="D117" s="55" t="s">
        <v>262</v>
      </c>
      <c r="E117" s="34">
        <v>1</v>
      </c>
      <c r="F117" s="34" t="s">
        <v>92</v>
      </c>
      <c r="G117" s="74"/>
      <c r="H117" s="76">
        <f t="shared" si="11"/>
        <v>0</v>
      </c>
      <c r="I117" s="14">
        <v>30</v>
      </c>
    </row>
    <row r="118" spans="1:13" x14ac:dyDescent="0.2">
      <c r="A118" s="14">
        <f t="shared" si="9"/>
        <v>117</v>
      </c>
      <c r="B118" s="33"/>
      <c r="C118" s="64" t="s">
        <v>226</v>
      </c>
      <c r="D118" s="55" t="s">
        <v>227</v>
      </c>
      <c r="E118" s="34">
        <v>1</v>
      </c>
      <c r="F118" s="34" t="s">
        <v>92</v>
      </c>
      <c r="G118" s="74"/>
      <c r="H118" s="76">
        <f t="shared" si="11"/>
        <v>0</v>
      </c>
      <c r="I118" s="14">
        <v>40</v>
      </c>
    </row>
    <row r="119" spans="1:13" x14ac:dyDescent="0.2">
      <c r="A119" s="14">
        <f t="shared" si="9"/>
        <v>118</v>
      </c>
      <c r="B119" s="14"/>
      <c r="C119" s="64" t="s">
        <v>228</v>
      </c>
      <c r="D119" s="55" t="s">
        <v>229</v>
      </c>
      <c r="E119" s="34">
        <v>1</v>
      </c>
      <c r="F119" s="34" t="s">
        <v>92</v>
      </c>
      <c r="G119" s="74"/>
      <c r="H119" s="76">
        <f t="shared" si="11"/>
        <v>0</v>
      </c>
      <c r="I119" s="14">
        <v>70</v>
      </c>
    </row>
    <row r="120" spans="1:13" x14ac:dyDescent="0.2">
      <c r="A120" s="14">
        <f t="shared" si="9"/>
        <v>119</v>
      </c>
      <c r="B120" s="14"/>
      <c r="C120" s="65" t="s">
        <v>230</v>
      </c>
      <c r="D120" s="55" t="s">
        <v>231</v>
      </c>
      <c r="E120" s="34">
        <v>1</v>
      </c>
      <c r="F120" s="34" t="s">
        <v>92</v>
      </c>
      <c r="G120" s="74"/>
      <c r="H120" s="76">
        <f t="shared" si="11"/>
        <v>0</v>
      </c>
      <c r="I120" s="60">
        <v>70</v>
      </c>
      <c r="K120" s="20"/>
      <c r="L120" s="46"/>
      <c r="M120" s="51"/>
    </row>
    <row r="121" spans="1:13" x14ac:dyDescent="0.2">
      <c r="A121" s="14">
        <f t="shared" si="9"/>
        <v>120</v>
      </c>
      <c r="B121" s="14"/>
      <c r="C121" s="65" t="s">
        <v>225</v>
      </c>
      <c r="D121" s="55" t="s">
        <v>232</v>
      </c>
      <c r="E121" s="34">
        <v>1</v>
      </c>
      <c r="F121" s="34" t="s">
        <v>92</v>
      </c>
      <c r="G121" s="74"/>
      <c r="H121" s="76">
        <f t="shared" si="11"/>
        <v>0</v>
      </c>
      <c r="I121" s="14">
        <v>70</v>
      </c>
    </row>
    <row r="122" spans="1:13" x14ac:dyDescent="0.2">
      <c r="A122" s="14">
        <f t="shared" si="9"/>
        <v>121</v>
      </c>
      <c r="B122" s="14"/>
      <c r="C122" s="65" t="s">
        <v>233</v>
      </c>
      <c r="D122" s="55" t="s">
        <v>234</v>
      </c>
      <c r="E122" s="34">
        <v>1</v>
      </c>
      <c r="F122" s="34" t="s">
        <v>92</v>
      </c>
      <c r="G122" s="74"/>
      <c r="H122" s="76">
        <f t="shared" si="11"/>
        <v>0</v>
      </c>
      <c r="I122" s="14">
        <v>30</v>
      </c>
    </row>
    <row r="123" spans="1:13" x14ac:dyDescent="0.2">
      <c r="A123" s="14">
        <f t="shared" si="9"/>
        <v>122</v>
      </c>
      <c r="B123" s="14"/>
      <c r="C123" s="65" t="s">
        <v>235</v>
      </c>
      <c r="D123" s="55" t="s">
        <v>236</v>
      </c>
      <c r="E123" s="34">
        <v>1</v>
      </c>
      <c r="F123" s="34" t="s">
        <v>92</v>
      </c>
      <c r="G123" s="74"/>
      <c r="H123" s="76">
        <f t="shared" si="11"/>
        <v>0</v>
      </c>
      <c r="I123" s="14">
        <v>30</v>
      </c>
    </row>
    <row r="124" spans="1:13" ht="25.5" x14ac:dyDescent="0.2">
      <c r="A124" s="14">
        <f t="shared" si="9"/>
        <v>123</v>
      </c>
      <c r="B124" s="14"/>
      <c r="C124" s="66" t="s">
        <v>237</v>
      </c>
      <c r="D124" s="55" t="s">
        <v>238</v>
      </c>
      <c r="E124" s="34">
        <v>1</v>
      </c>
      <c r="F124" s="34" t="s">
        <v>92</v>
      </c>
      <c r="G124" s="74"/>
      <c r="H124" s="76">
        <f t="shared" si="11"/>
        <v>0</v>
      </c>
      <c r="I124" s="14">
        <v>30</v>
      </c>
    </row>
    <row r="125" spans="1:13" s="20" customFormat="1" x14ac:dyDescent="0.2">
      <c r="A125" s="14">
        <f t="shared" si="9"/>
        <v>124</v>
      </c>
      <c r="B125" s="14"/>
      <c r="C125" s="65" t="s">
        <v>239</v>
      </c>
      <c r="D125" s="55" t="s">
        <v>240</v>
      </c>
      <c r="E125" s="34">
        <v>1</v>
      </c>
      <c r="F125" s="34" t="s">
        <v>92</v>
      </c>
      <c r="G125" s="74"/>
      <c r="H125" s="76">
        <f t="shared" si="11"/>
        <v>0</v>
      </c>
      <c r="I125" s="14">
        <v>30</v>
      </c>
      <c r="J125" s="15"/>
    </row>
    <row r="126" spans="1:13" ht="15" x14ac:dyDescent="0.25">
      <c r="A126" s="14">
        <f t="shared" si="9"/>
        <v>125</v>
      </c>
      <c r="B126" s="14"/>
      <c r="C126" s="67" t="s">
        <v>246</v>
      </c>
      <c r="D126" s="57" t="s">
        <v>241</v>
      </c>
      <c r="E126" s="34">
        <v>2</v>
      </c>
      <c r="F126" s="56" t="s">
        <v>92</v>
      </c>
      <c r="G126" s="74"/>
      <c r="H126" s="59">
        <f>G128*E126</f>
        <v>0</v>
      </c>
      <c r="I126" s="14">
        <v>30</v>
      </c>
    </row>
    <row r="127" spans="1:13" ht="15" x14ac:dyDescent="0.25">
      <c r="A127" s="14">
        <f t="shared" si="9"/>
        <v>126</v>
      </c>
      <c r="B127" s="14"/>
      <c r="C127" s="67" t="s">
        <v>247</v>
      </c>
      <c r="D127" s="57" t="s">
        <v>242</v>
      </c>
      <c r="E127" s="34">
        <v>2</v>
      </c>
      <c r="F127" s="56" t="s">
        <v>92</v>
      </c>
      <c r="G127" s="74"/>
      <c r="H127" s="59">
        <f t="shared" ref="H127" si="12">G129*E127</f>
        <v>0</v>
      </c>
      <c r="I127" s="14">
        <v>30</v>
      </c>
    </row>
    <row r="128" spans="1:13" ht="15" x14ac:dyDescent="0.25">
      <c r="A128" s="14">
        <f t="shared" si="9"/>
        <v>127</v>
      </c>
      <c r="B128" s="14"/>
      <c r="C128" s="67" t="s">
        <v>248</v>
      </c>
      <c r="D128" s="57" t="s">
        <v>243</v>
      </c>
      <c r="E128" s="34">
        <v>1</v>
      </c>
      <c r="F128" s="56" t="s">
        <v>92</v>
      </c>
      <c r="G128" s="74"/>
      <c r="H128" s="76">
        <f t="shared" si="11"/>
        <v>0</v>
      </c>
      <c r="I128" s="14">
        <v>30</v>
      </c>
    </row>
    <row r="129" spans="1:9" ht="15" x14ac:dyDescent="0.25">
      <c r="A129" s="14">
        <f>A128+1</f>
        <v>128</v>
      </c>
      <c r="B129" s="14"/>
      <c r="C129" s="67" t="s">
        <v>245</v>
      </c>
      <c r="D129" s="57" t="s">
        <v>244</v>
      </c>
      <c r="E129" s="34">
        <v>10</v>
      </c>
      <c r="F129" s="56" t="s">
        <v>92</v>
      </c>
      <c r="G129" s="74"/>
      <c r="H129" s="76">
        <f t="shared" si="11"/>
        <v>0</v>
      </c>
      <c r="I129" s="14">
        <v>30</v>
      </c>
    </row>
    <row r="130" spans="1:9" x14ac:dyDescent="0.2">
      <c r="A130" s="68"/>
      <c r="B130" s="69"/>
      <c r="C130" s="70" t="s">
        <v>267</v>
      </c>
      <c r="D130" s="71"/>
      <c r="E130" s="69"/>
      <c r="F130" s="69"/>
      <c r="G130" s="77"/>
      <c r="H130" s="72">
        <f>SUM(H2:H129)</f>
        <v>0</v>
      </c>
      <c r="I130" s="73"/>
    </row>
  </sheetData>
  <sheetProtection algorithmName="SHA-512" hashValue="zo4xavjdy1eJkPKLG8yachILbfwPlsg5N3++5YefedOTydGDd81byiaixANu2pduejENdyR7YiaXMtkPjUdQeA==" saltValue="JcKe+ce++QBFVoc5dZm6sg==" spinCount="100000" sheet="1" objects="1" scenarios="1"/>
  <protectedRanges>
    <protectedRange sqref="G2:G129" name="Obseg1"/>
  </protectedRanges>
  <dataValidations count="1">
    <dataValidation type="custom" allowBlank="1" showInputMessage="1" showErrorMessage="1" errorTitle="NAPAKA" error="Vpiši vrednost na do dve decimalni mesti." sqref="G2:G129">
      <formula1>EXACT(G2,ROUND(G2,2))</formula1>
    </dataValidation>
  </dataValidations>
  <pageMargins left="0.55118110236220474" right="0.39370078740157483" top="0.98425196850393704" bottom="0.98425196850393704" header="0.51181102362204722" footer="0.51181102362204722"/>
  <pageSetup paperSize="9" orientation="landscape" horizontalDpi="4294967293" r:id="rId1"/>
  <headerFooter>
    <oddHeader>&amp;RPriloga št. 2 k okvirnemu sporazumu</oddHeader>
    <oddFooter>&amp;L&amp;F&amp;Cstran &amp;P od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3</vt:i4>
      </vt:variant>
    </vt:vector>
  </HeadingPairs>
  <TitlesOfParts>
    <vt:vector size="5" baseType="lpstr">
      <vt:lpstr>rekapitulacija</vt:lpstr>
      <vt:lpstr>popis blaga</vt:lpstr>
      <vt:lpstr>'popis blaga'!Področje_tiskanja</vt:lpstr>
      <vt:lpstr>'popis blaga'!Print_Area</vt:lpstr>
      <vt:lpstr>'popis blaga'!Print_Titles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Petrič</dc:creator>
  <cp:keywords>C_Unrestricted</cp:keywords>
  <cp:lastModifiedBy>Uporabnik sistema Windows</cp:lastModifiedBy>
  <cp:lastPrinted>2022-05-11T12:30:59Z</cp:lastPrinted>
  <dcterms:created xsi:type="dcterms:W3CDTF">2016-09-21T10:48:55Z</dcterms:created>
  <dcterms:modified xsi:type="dcterms:W3CDTF">2022-05-11T12:31:12Z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 Confidentiality">
    <vt:lpwstr>Unrestricted</vt:lpwstr>
  </property>
  <property fmtid="{D5CDD505-2E9C-101B-9397-08002B2CF9AE}" pid="4" name="Document_Confidentiality">
    <vt:lpwstr>Unrestricted</vt:lpwstr>
  </property>
</Properties>
</file>