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PE\2022 JPE\SOT\JPE-SOT-160-22 Dobava ventilov in rezervnih delov Klinger\objava\"/>
    </mc:Choice>
  </mc:AlternateContent>
  <bookViews>
    <workbookView xWindow="0" yWindow="0" windowWidth="21570" windowHeight="9525"/>
  </bookViews>
  <sheets>
    <sheet name="REKAPITULACIJA" sheetId="5" r:id="rId1"/>
    <sheet name="VENTILI KLINGER" sheetId="1" r:id="rId2"/>
  </sheets>
  <definedNames>
    <definedName name="OLE_LINK5" localSheetId="0">REKAPITULACIJA!$A$9</definedName>
  </definedNames>
  <calcPr calcId="162913"/>
</workbook>
</file>

<file path=xl/calcChain.xml><?xml version="1.0" encoding="utf-8"?>
<calcChain xmlns="http://schemas.openxmlformats.org/spreadsheetml/2006/main">
  <c r="G133" i="1" l="1"/>
  <c r="G134" i="1"/>
  <c r="G135" i="1"/>
  <c r="G136" i="1"/>
  <c r="G31" i="1" l="1"/>
  <c r="A146" i="1" l="1"/>
  <c r="A145" i="1"/>
  <c r="G130" i="1"/>
  <c r="G131" i="1"/>
  <c r="G132" i="1"/>
  <c r="G137" i="1"/>
  <c r="G122" i="1"/>
  <c r="G121" i="1"/>
  <c r="G28" i="1"/>
  <c r="G29" i="1"/>
  <c r="G30" i="1"/>
  <c r="G123" i="1" l="1"/>
  <c r="E145" i="1" s="1"/>
  <c r="A143" i="1" l="1"/>
  <c r="G129" i="1"/>
  <c r="G128" i="1"/>
  <c r="G138" i="1" l="1"/>
  <c r="E146" i="1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2" i="1" l="1"/>
  <c r="E143" i="1" s="1"/>
  <c r="A144" i="1"/>
  <c r="G115" i="1"/>
  <c r="G114" i="1"/>
  <c r="G113" i="1"/>
  <c r="G112" i="1"/>
  <c r="G111" i="1"/>
  <c r="G110" i="1"/>
  <c r="G106" i="1"/>
  <c r="G105" i="1"/>
  <c r="G104" i="1"/>
  <c r="G103" i="1"/>
  <c r="G102" i="1"/>
  <c r="G101" i="1"/>
  <c r="G100" i="1"/>
  <c r="G99" i="1"/>
  <c r="G98" i="1"/>
  <c r="G97" i="1"/>
  <c r="G96" i="1"/>
  <c r="G95" i="1"/>
  <c r="G91" i="1"/>
  <c r="G90" i="1"/>
  <c r="G89" i="1"/>
  <c r="G88" i="1"/>
  <c r="G87" i="1"/>
  <c r="G86" i="1"/>
  <c r="G82" i="1"/>
  <c r="G81" i="1"/>
  <c r="G80" i="1"/>
  <c r="G79" i="1"/>
  <c r="G78" i="1"/>
  <c r="G77" i="1"/>
  <c r="G73" i="1"/>
  <c r="G72" i="1"/>
  <c r="G71" i="1"/>
  <c r="G70" i="1"/>
  <c r="G69" i="1"/>
  <c r="G68" i="1"/>
  <c r="G64" i="1"/>
  <c r="G63" i="1"/>
  <c r="G62" i="1"/>
  <c r="G61" i="1"/>
  <c r="G60" i="1"/>
  <c r="G59" i="1"/>
  <c r="G58" i="1"/>
  <c r="G57" i="1"/>
  <c r="G56" i="1"/>
  <c r="G55" i="1"/>
  <c r="G54" i="1"/>
  <c r="G53" i="1"/>
  <c r="G49" i="1"/>
  <c r="G48" i="1"/>
  <c r="G47" i="1"/>
  <c r="G46" i="1"/>
  <c r="G45" i="1"/>
  <c r="G44" i="1"/>
  <c r="G43" i="1"/>
  <c r="G42" i="1"/>
  <c r="G41" i="1"/>
  <c r="G40" i="1"/>
  <c r="G39" i="1"/>
  <c r="G38" i="1"/>
  <c r="G117" i="1" l="1"/>
  <c r="E144" i="1" s="1"/>
  <c r="E147" i="1" s="1"/>
  <c r="C13" i="5" l="1"/>
</calcChain>
</file>

<file path=xl/sharedStrings.xml><?xml version="1.0" encoding="utf-8"?>
<sst xmlns="http://schemas.openxmlformats.org/spreadsheetml/2006/main" count="268" uniqueCount="172">
  <si>
    <t>Material</t>
  </si>
  <si>
    <t>Bat ventila</t>
  </si>
  <si>
    <t>Obroč tesnilni bata</t>
  </si>
  <si>
    <t>Obroč tesnilni ohišja</t>
  </si>
  <si>
    <t>Obroč tesnilni vretena</t>
  </si>
  <si>
    <t>Vreteno ventila</t>
  </si>
  <si>
    <t xml:space="preserve">Košara ventila </t>
  </si>
  <si>
    <t>Gred bata</t>
  </si>
  <si>
    <t>št. artikla</t>
  </si>
  <si>
    <t xml:space="preserve">DN 200 </t>
  </si>
  <si>
    <t>R01119</t>
  </si>
  <si>
    <t>DN 150</t>
  </si>
  <si>
    <t>R01089</t>
  </si>
  <si>
    <t xml:space="preserve">DN 125 </t>
  </si>
  <si>
    <t xml:space="preserve">DN 100 </t>
  </si>
  <si>
    <t>R01053</t>
  </si>
  <si>
    <t xml:space="preserve">DN 80 </t>
  </si>
  <si>
    <t>R01033</t>
  </si>
  <si>
    <t xml:space="preserve">DN 65 </t>
  </si>
  <si>
    <t>RO1055</t>
  </si>
  <si>
    <t xml:space="preserve">DN 50 </t>
  </si>
  <si>
    <t>E10255V</t>
  </si>
  <si>
    <t xml:space="preserve">DN 40 </t>
  </si>
  <si>
    <t>E10254V</t>
  </si>
  <si>
    <t xml:space="preserve">DN 32 </t>
  </si>
  <si>
    <t>E10253V</t>
  </si>
  <si>
    <t xml:space="preserve">DN 25 </t>
  </si>
  <si>
    <t>E10252V</t>
  </si>
  <si>
    <t xml:space="preserve">DN 20 </t>
  </si>
  <si>
    <t>E10341V</t>
  </si>
  <si>
    <t xml:space="preserve">DN 15 </t>
  </si>
  <si>
    <t>E10340V</t>
  </si>
  <si>
    <t>Dimenzije ventilov</t>
  </si>
  <si>
    <t>REKAPITULACIJA</t>
  </si>
  <si>
    <t>V/Na __________________, dne ____________</t>
  </si>
  <si>
    <t>_________________________</t>
  </si>
  <si>
    <t>Žig ponudnika:</t>
  </si>
  <si>
    <t>(naziv ponudnika)</t>
  </si>
  <si>
    <t>(ime in priimek ter  podpis odgovorne osebe)</t>
  </si>
  <si>
    <t>Skupna vrednost
v EUR brez DDV</t>
  </si>
  <si>
    <t>cena/EM
v EUR brez DDV</t>
  </si>
  <si>
    <t>ZAPORNI VENTILI</t>
  </si>
  <si>
    <t xml:space="preserve">SKUPAJ REZERVNI DELI </t>
  </si>
  <si>
    <t>SKUPAJ ZAPORNI VENTILI</t>
  </si>
  <si>
    <t xml:space="preserve">REZERVNI DELI </t>
  </si>
  <si>
    <t>ID SAP</t>
  </si>
  <si>
    <t>VENTIL ZAPORNI BATNI DN 15 PN 16 KLINGER</t>
  </si>
  <si>
    <t>VENTIL ZAPORNI BATNI DN 20 PN 16 KLINGER</t>
  </si>
  <si>
    <t>VENTIL ZAPORNI BATNI DN 25 PN 16 KLINGER</t>
  </si>
  <si>
    <t>VENTIL ZAPORNI BATNI DN 32 PN 16 KLINGER</t>
  </si>
  <si>
    <t>VENTIL ZAPORNI BATNI DN 40 PN 16 KLINGER</t>
  </si>
  <si>
    <t>VENTIL ZAPORNI BATNI DN 50 PN 16 KLINGER</t>
  </si>
  <si>
    <t>VENTIL ZAPORNI BATNI DN 65 PN 16 KLINGER</t>
  </si>
  <si>
    <t>VENTIL ZAPORNI BATNI DN 80 PN 16 KLINGER</t>
  </si>
  <si>
    <t>VENTIL ZAPORNI BATNI DN 100 PN 16 KLINGER</t>
  </si>
  <si>
    <t>VENTIL ZAPORNI BATNI DN 125 PN 16 KLINGER</t>
  </si>
  <si>
    <t>VENTIL ZAPORNI BATNI DN 150 PN 16 KLINGER</t>
  </si>
  <si>
    <t>VENTIL ZAPORNI BATNI DN 15 PN 40 KLINGER</t>
  </si>
  <si>
    <t>VENTIL ZAPORNI BATNI DN 20 PN 40 KLINGER</t>
  </si>
  <si>
    <t>VENTIL ZAPORNI BATNI DN 25 PN 40 KLINGER</t>
  </si>
  <si>
    <t>VENTIL ZAPORNI BATNI DN 32 PN 40 KLINGER</t>
  </si>
  <si>
    <t>VENTIL ZAPORNI BATNI DN 40 PN 40 KLINGER</t>
  </si>
  <si>
    <t>VENTIL ZAPORNI BATNI DN 50 PN 40 KLINGER</t>
  </si>
  <si>
    <t>VENTIL ZAPORNI BATNI DN 65 PN 40 KLINGER</t>
  </si>
  <si>
    <t>VENTIL ZAPORNI BATNI DN 80 PN 40 KLINGER</t>
  </si>
  <si>
    <t>VENTIL ZAPORNI BATNI DN 100 PN 40 KLINGER</t>
  </si>
  <si>
    <t>VENTIL ZAPORNI BATNI DN 125 PN 40 KLINGER</t>
  </si>
  <si>
    <t>VENTIL ZAPORNI BATNI DN 150 PN 40 KLINGER</t>
  </si>
  <si>
    <t>VENTIL ZAPORNI BATNI DN 200 PN 40 KLINGER</t>
  </si>
  <si>
    <t>zap. št.</t>
  </si>
  <si>
    <t>VODOKAZNA STEKLA KLINGER</t>
  </si>
  <si>
    <t>Steklo vodokazno A-IX</t>
  </si>
  <si>
    <t>Steklo vodokazno A-VI</t>
  </si>
  <si>
    <t>Steklo vodokazno TA-28/VII garnitura</t>
  </si>
  <si>
    <t>SKUPAJ VODOKAZNA STEKLA KLINGER</t>
  </si>
  <si>
    <t>VENTIL KBS NORI 40 ZXL DN 250 PN 25 GP 240</t>
  </si>
  <si>
    <t>VENTIL KBS NORI 40 ZXL DN 300 PN 25 GP 240</t>
  </si>
  <si>
    <t>številka artikla</t>
  </si>
  <si>
    <t>H075461</t>
  </si>
  <si>
    <t>H075462</t>
  </si>
  <si>
    <t>H075463</t>
  </si>
  <si>
    <t>H075464</t>
  </si>
  <si>
    <t>H075465</t>
  </si>
  <si>
    <t>H075466</t>
  </si>
  <si>
    <t>H072913</t>
  </si>
  <si>
    <t>H072914</t>
  </si>
  <si>
    <t>H072915</t>
  </si>
  <si>
    <t>H072916</t>
  </si>
  <si>
    <t>H072917</t>
  </si>
  <si>
    <t>H075473</t>
  </si>
  <si>
    <t>H075474</t>
  </si>
  <si>
    <t>H075475</t>
  </si>
  <si>
    <t>H075476</t>
  </si>
  <si>
    <t>H075477</t>
  </si>
  <si>
    <t>H075478</t>
  </si>
  <si>
    <t>H072901</t>
  </si>
  <si>
    <t>H072902</t>
  </si>
  <si>
    <t>H072903</t>
  </si>
  <si>
    <t>H072904</t>
  </si>
  <si>
    <t>H072905</t>
  </si>
  <si>
    <t>H072906</t>
  </si>
  <si>
    <t>VENTIL BKH 10L 08 3153 1 PN100</t>
  </si>
  <si>
    <t>VENTIL KVRLN DN150 PN40</t>
  </si>
  <si>
    <t>VENTIL REGULACIJSKI KVRKN DN50 PN40</t>
  </si>
  <si>
    <t>VENTIL PS120100-160-000</t>
  </si>
  <si>
    <t>A100645</t>
  </si>
  <si>
    <t>A100644</t>
  </si>
  <si>
    <t>A100643</t>
  </si>
  <si>
    <t>A100642</t>
  </si>
  <si>
    <t>A100641</t>
  </si>
  <si>
    <t>A100640</t>
  </si>
  <si>
    <t>A100229</t>
  </si>
  <si>
    <t>A100234</t>
  </si>
  <si>
    <t>A100233</t>
  </si>
  <si>
    <t>A100232</t>
  </si>
  <si>
    <t>A100231</t>
  </si>
  <si>
    <t>A100230</t>
  </si>
  <si>
    <t>A018944</t>
  </si>
  <si>
    <t>A018943</t>
  </si>
  <si>
    <t>A020831</t>
  </si>
  <si>
    <t>A0166189</t>
  </si>
  <si>
    <t>A018942</t>
  </si>
  <si>
    <t>A018941</t>
  </si>
  <si>
    <t>A014589</t>
  </si>
  <si>
    <t>A014588</t>
  </si>
  <si>
    <t>A006718</t>
  </si>
  <si>
    <t>A006717</t>
  </si>
  <si>
    <t>A006716</t>
  </si>
  <si>
    <t>A006715</t>
  </si>
  <si>
    <t>VENTILI KSB</t>
  </si>
  <si>
    <t>Steklena cev za nivokaz 24x1,8x150</t>
  </si>
  <si>
    <t>Steklo refleksno B-VII</t>
  </si>
  <si>
    <t>R001228</t>
  </si>
  <si>
    <t>R001225</t>
  </si>
  <si>
    <t>R001297</t>
  </si>
  <si>
    <t>Glimer lamela TA-28/VII</t>
  </si>
  <si>
    <t>VENTILI KLINGER</t>
  </si>
  <si>
    <t>VENTILI KLINGER SKUPAJ</t>
  </si>
  <si>
    <t>opis naročila</t>
  </si>
  <si>
    <t>dobava Klingerjev</t>
  </si>
  <si>
    <t xml:space="preserve">SKUPAJ VENTILI KSB </t>
  </si>
  <si>
    <t>Dobava ventilov Klinger za obdobje 1 leta</t>
  </si>
  <si>
    <t>ŠT. JAVNEGA NAROČILA: JPE-SOT-160/22</t>
  </si>
  <si>
    <t>R01074 (5kos)</t>
  </si>
  <si>
    <t>R01073 (5kos)</t>
  </si>
  <si>
    <t>R01072 (10kos)</t>
  </si>
  <si>
    <t>R01071 (10kos)</t>
  </si>
  <si>
    <t>R01070 (10kos)</t>
  </si>
  <si>
    <t>R01069 (10kos)</t>
  </si>
  <si>
    <t>R01068 (10kos)</t>
  </si>
  <si>
    <t>R01067 (10kos)</t>
  </si>
  <si>
    <t>R01066 (20kos)</t>
  </si>
  <si>
    <t>R01065 (25kos)</t>
  </si>
  <si>
    <t>R01064 (25kos)</t>
  </si>
  <si>
    <t>R01063 (25kos)</t>
  </si>
  <si>
    <t>R01080 (5kos)</t>
  </si>
  <si>
    <t>R01079 (5kos)</t>
  </si>
  <si>
    <t>R01078 (10kos)</t>
  </si>
  <si>
    <t>R01077 (10kos)</t>
  </si>
  <si>
    <t>R01076 (10kos)</t>
  </si>
  <si>
    <t>R01075 (10kos)</t>
  </si>
  <si>
    <t>R01086 (21kos)</t>
  </si>
  <si>
    <t>R01085 (21kos)</t>
  </si>
  <si>
    <t>Steklo odokazno A7 s pripadajočo sludo</t>
  </si>
  <si>
    <t>Plošča tesnilna PSM 050B dimenzije 1000x1000</t>
  </si>
  <si>
    <t>Plošča tesnilna PSM 200 dimenzije 1000x1000</t>
  </si>
  <si>
    <t>Plošča tesnilna PSM 300 dimenzije 1000x1000</t>
  </si>
  <si>
    <t>R001237</t>
  </si>
  <si>
    <t>VREDNOST ZA 1 LETO
EUR brez DDV</t>
  </si>
  <si>
    <t>Okvirne količine 
za 1 leto
[kos]</t>
  </si>
  <si>
    <t>Okvirne količine 
za 1 leto
[koplet]</t>
  </si>
  <si>
    <t>JAVNO NAROČILO ŠT. JPE-SOT-160/22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</si>
</sst>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[$€-1]"/>
    <numFmt numFmtId="165" formatCode="#,##0.00\ [$EUR]"/>
    <numFmt numFmtId="166" formatCode="#,##0.0000"/>
    <numFmt numFmtId="167" formatCode="_-* #,##0.00\ &quot;SIT&quot;_-;\-* #,##0.00\ &quot;SIT&quot;_-;_-* &quot;-&quot;??\ &quot;SIT&quot;_-;_-@_-"/>
    <numFmt numFmtId="168" formatCode="_-* #,##0.00\ _S_I_T_-;\-* #,##0.00\ _S_I_T_-;_-* &quot;-&quot;??\ _S_I_T_-;_-@_-"/>
    <numFmt numFmtId="169" formatCode="#,##0.00_ ;\-#,##0.00\ 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ahoma"/>
      <family val="2"/>
      <charset val="238"/>
    </font>
    <font>
      <b/>
      <sz val="14"/>
      <name val="Tahoma"/>
      <family val="2"/>
      <charset val="238"/>
    </font>
    <font>
      <b/>
      <sz val="11"/>
      <name val="Tahoma"/>
      <family val="2"/>
      <charset val="238"/>
    </font>
    <font>
      <sz val="14"/>
      <name val="Tahoma"/>
      <family val="2"/>
      <charset val="238"/>
    </font>
    <font>
      <sz val="11"/>
      <name val="Times New Roman"/>
      <family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2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 applyFill="0">
      <alignment vertical="justify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0"/>
  </cellStyleXfs>
  <cellXfs count="88">
    <xf numFmtId="0" fontId="0" fillId="0" borderId="0" xfId="0"/>
    <xf numFmtId="0" fontId="2" fillId="0" borderId="0" xfId="1" applyFont="1"/>
    <xf numFmtId="0" fontId="4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4" fontId="2" fillId="0" borderId="1" xfId="1" applyNumberFormat="1" applyFont="1" applyBorder="1"/>
    <xf numFmtId="0" fontId="2" fillId="0" borderId="0" xfId="1" applyFont="1" applyBorder="1"/>
    <xf numFmtId="0" fontId="2" fillId="0" borderId="0" xfId="1" applyFont="1" applyFill="1" applyBorder="1"/>
    <xf numFmtId="0" fontId="5" fillId="0" borderId="0" xfId="1" applyFont="1" applyBorder="1" applyAlignment="1">
      <alignment horizontal="left"/>
    </xf>
    <xf numFmtId="0" fontId="5" fillId="0" borderId="0" xfId="1" applyFont="1" applyBorder="1"/>
    <xf numFmtId="165" fontId="5" fillId="0" borderId="0" xfId="1" applyNumberFormat="1" applyFont="1" applyBorder="1"/>
    <xf numFmtId="0" fontId="2" fillId="0" borderId="0" xfId="1" applyFont="1" applyAlignment="1">
      <alignment vertical="top"/>
    </xf>
    <xf numFmtId="4" fontId="2" fillId="0" borderId="0" xfId="1" applyNumberFormat="1" applyFont="1" applyAlignment="1">
      <alignment horizontal="center"/>
    </xf>
    <xf numFmtId="1" fontId="2" fillId="0" borderId="0" xfId="1" applyNumberFormat="1" applyFont="1" applyAlignment="1">
      <alignment horizontal="center"/>
    </xf>
    <xf numFmtId="166" fontId="2" fillId="0" borderId="0" xfId="1" applyNumberFormat="1" applyFont="1" applyAlignment="1">
      <alignment horizontal="right"/>
    </xf>
    <xf numFmtId="4" fontId="2" fillId="0" borderId="0" xfId="1" applyNumberFormat="1" applyFont="1" applyAlignment="1">
      <alignment horizontal="right"/>
    </xf>
    <xf numFmtId="4" fontId="2" fillId="0" borderId="0" xfId="1" applyNumberFormat="1" applyFont="1"/>
    <xf numFmtId="0" fontId="2" fillId="0" borderId="0" xfId="1" applyFont="1" applyAlignment="1">
      <alignment horizontal="left" vertical="top"/>
    </xf>
    <xf numFmtId="4" fontId="2" fillId="0" borderId="0" xfId="1" applyNumberFormat="1" applyFont="1" applyAlignment="1">
      <alignment horizontal="left"/>
    </xf>
    <xf numFmtId="0" fontId="7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" xfId="0" applyFont="1" applyBorder="1"/>
    <xf numFmtId="4" fontId="8" fillId="0" borderId="0" xfId="0" applyNumberFormat="1" applyFont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4" fontId="8" fillId="0" borderId="4" xfId="0" applyNumberFormat="1" applyFont="1" applyBorder="1" applyAlignment="1">
      <alignment horizontal="right" vertical="center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7" fillId="0" borderId="2" xfId="0" applyFont="1" applyBorder="1"/>
    <xf numFmtId="0" fontId="7" fillId="0" borderId="5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2" fillId="0" borderId="1" xfId="1" applyFont="1" applyBorder="1" applyAlignment="1">
      <alignment horizontal="center" wrapText="1"/>
    </xf>
    <xf numFmtId="0" fontId="9" fillId="0" borderId="0" xfId="0" applyFont="1" applyAlignment="1">
      <alignment horizontal="justify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12" fillId="0" borderId="1" xfId="0" applyFont="1" applyBorder="1" applyProtection="1">
      <protection locked="0"/>
    </xf>
    <xf numFmtId="4" fontId="7" fillId="0" borderId="1" xfId="0" applyNumberFormat="1" applyFont="1" applyBorder="1" applyProtection="1">
      <protection locked="0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8" fillId="0" borderId="5" xfId="0" applyFont="1" applyBorder="1"/>
    <xf numFmtId="0" fontId="7" fillId="0" borderId="5" xfId="0" applyFont="1" applyBorder="1"/>
    <xf numFmtId="1" fontId="8" fillId="0" borderId="0" xfId="0" applyNumberFormat="1" applyFont="1" applyAlignment="1">
      <alignment horizontal="center" vertical="center"/>
    </xf>
    <xf numFmtId="0" fontId="8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top"/>
    </xf>
    <xf numFmtId="0" fontId="10" fillId="0" borderId="1" xfId="6" applyFont="1" applyBorder="1"/>
    <xf numFmtId="1" fontId="10" fillId="0" borderId="1" xfId="6" applyNumberFormat="1" applyFont="1" applyBorder="1" applyAlignment="1">
      <alignment horizontal="center" vertical="center"/>
    </xf>
    <xf numFmtId="164" fontId="7" fillId="0" borderId="1" xfId="0" applyNumberFormat="1" applyFont="1" applyBorder="1"/>
    <xf numFmtId="1" fontId="14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top"/>
    </xf>
    <xf numFmtId="0" fontId="14" fillId="0" borderId="1" xfId="0" applyFont="1" applyBorder="1" applyAlignment="1" applyProtection="1">
      <alignment horizontal="center"/>
      <protection locked="0"/>
    </xf>
    <xf numFmtId="4" fontId="8" fillId="0" borderId="0" xfId="0" applyNumberFormat="1" applyFont="1"/>
    <xf numFmtId="169" fontId="8" fillId="0" borderId="1" xfId="1" applyNumberFormat="1" applyFont="1" applyBorder="1" applyAlignment="1">
      <alignment vertical="top"/>
    </xf>
    <xf numFmtId="0" fontId="8" fillId="0" borderId="1" xfId="6" applyFont="1" applyBorder="1"/>
    <xf numFmtId="0" fontId="8" fillId="0" borderId="8" xfId="6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NumberFormat="1" applyFont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2" xfId="1" applyFont="1" applyBorder="1"/>
    <xf numFmtId="0" fontId="2" fillId="0" borderId="3" xfId="1" applyFont="1" applyBorder="1"/>
  </cellXfs>
  <cellStyles count="7">
    <cellStyle name="Navadno" xfId="0" builtinId="0"/>
    <cellStyle name="Navadno 2" xfId="1"/>
    <cellStyle name="Navadno 3" xfId="6"/>
    <cellStyle name="Odstotek 2" xfId="2"/>
    <cellStyle name="Popis Evo" xfId="3"/>
    <cellStyle name="Valuta 2" xfId="4"/>
    <cellStyle name="Vejic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showZeros="0" tabSelected="1" zoomScaleNormal="100" workbookViewId="0"/>
  </sheetViews>
  <sheetFormatPr defaultRowHeight="14.25" x14ac:dyDescent="0.2"/>
  <cols>
    <col min="1" max="1" width="10.5703125" style="1" customWidth="1"/>
    <col min="2" max="2" width="45.28515625" style="1" customWidth="1"/>
    <col min="3" max="3" width="24.42578125" style="1" customWidth="1"/>
    <col min="4" max="256" width="9.140625" style="1"/>
    <col min="257" max="257" width="16.7109375" style="1" customWidth="1"/>
    <col min="258" max="258" width="50.5703125" style="1" bestFit="1" customWidth="1"/>
    <col min="259" max="259" width="18.42578125" style="1" customWidth="1"/>
    <col min="260" max="512" width="9.140625" style="1"/>
    <col min="513" max="513" width="16.7109375" style="1" customWidth="1"/>
    <col min="514" max="514" width="50.5703125" style="1" bestFit="1" customWidth="1"/>
    <col min="515" max="515" width="18.42578125" style="1" customWidth="1"/>
    <col min="516" max="768" width="9.140625" style="1"/>
    <col min="769" max="769" width="16.7109375" style="1" customWidth="1"/>
    <col min="770" max="770" width="50.5703125" style="1" bestFit="1" customWidth="1"/>
    <col min="771" max="771" width="18.42578125" style="1" customWidth="1"/>
    <col min="772" max="1024" width="9.140625" style="1"/>
    <col min="1025" max="1025" width="16.7109375" style="1" customWidth="1"/>
    <col min="1026" max="1026" width="50.5703125" style="1" bestFit="1" customWidth="1"/>
    <col min="1027" max="1027" width="18.42578125" style="1" customWidth="1"/>
    <col min="1028" max="1280" width="9.140625" style="1"/>
    <col min="1281" max="1281" width="16.7109375" style="1" customWidth="1"/>
    <col min="1282" max="1282" width="50.5703125" style="1" bestFit="1" customWidth="1"/>
    <col min="1283" max="1283" width="18.42578125" style="1" customWidth="1"/>
    <col min="1284" max="1536" width="9.140625" style="1"/>
    <col min="1537" max="1537" width="16.7109375" style="1" customWidth="1"/>
    <col min="1538" max="1538" width="50.5703125" style="1" bestFit="1" customWidth="1"/>
    <col min="1539" max="1539" width="18.42578125" style="1" customWidth="1"/>
    <col min="1540" max="1792" width="9.140625" style="1"/>
    <col min="1793" max="1793" width="16.7109375" style="1" customWidth="1"/>
    <col min="1794" max="1794" width="50.5703125" style="1" bestFit="1" customWidth="1"/>
    <col min="1795" max="1795" width="18.42578125" style="1" customWidth="1"/>
    <col min="1796" max="2048" width="9.140625" style="1"/>
    <col min="2049" max="2049" width="16.7109375" style="1" customWidth="1"/>
    <col min="2050" max="2050" width="50.5703125" style="1" bestFit="1" customWidth="1"/>
    <col min="2051" max="2051" width="18.42578125" style="1" customWidth="1"/>
    <col min="2052" max="2304" width="9.140625" style="1"/>
    <col min="2305" max="2305" width="16.7109375" style="1" customWidth="1"/>
    <col min="2306" max="2306" width="50.5703125" style="1" bestFit="1" customWidth="1"/>
    <col min="2307" max="2307" width="18.42578125" style="1" customWidth="1"/>
    <col min="2308" max="2560" width="9.140625" style="1"/>
    <col min="2561" max="2561" width="16.7109375" style="1" customWidth="1"/>
    <col min="2562" max="2562" width="50.5703125" style="1" bestFit="1" customWidth="1"/>
    <col min="2563" max="2563" width="18.42578125" style="1" customWidth="1"/>
    <col min="2564" max="2816" width="9.140625" style="1"/>
    <col min="2817" max="2817" width="16.7109375" style="1" customWidth="1"/>
    <col min="2818" max="2818" width="50.5703125" style="1" bestFit="1" customWidth="1"/>
    <col min="2819" max="2819" width="18.42578125" style="1" customWidth="1"/>
    <col min="2820" max="3072" width="9.140625" style="1"/>
    <col min="3073" max="3073" width="16.7109375" style="1" customWidth="1"/>
    <col min="3074" max="3074" width="50.5703125" style="1" bestFit="1" customWidth="1"/>
    <col min="3075" max="3075" width="18.42578125" style="1" customWidth="1"/>
    <col min="3076" max="3328" width="9.140625" style="1"/>
    <col min="3329" max="3329" width="16.7109375" style="1" customWidth="1"/>
    <col min="3330" max="3330" width="50.5703125" style="1" bestFit="1" customWidth="1"/>
    <col min="3331" max="3331" width="18.42578125" style="1" customWidth="1"/>
    <col min="3332" max="3584" width="9.140625" style="1"/>
    <col min="3585" max="3585" width="16.7109375" style="1" customWidth="1"/>
    <col min="3586" max="3586" width="50.5703125" style="1" bestFit="1" customWidth="1"/>
    <col min="3587" max="3587" width="18.42578125" style="1" customWidth="1"/>
    <col min="3588" max="3840" width="9.140625" style="1"/>
    <col min="3841" max="3841" width="16.7109375" style="1" customWidth="1"/>
    <col min="3842" max="3842" width="50.5703125" style="1" bestFit="1" customWidth="1"/>
    <col min="3843" max="3843" width="18.42578125" style="1" customWidth="1"/>
    <col min="3844" max="4096" width="9.140625" style="1"/>
    <col min="4097" max="4097" width="16.7109375" style="1" customWidth="1"/>
    <col min="4098" max="4098" width="50.5703125" style="1" bestFit="1" customWidth="1"/>
    <col min="4099" max="4099" width="18.42578125" style="1" customWidth="1"/>
    <col min="4100" max="4352" width="9.140625" style="1"/>
    <col min="4353" max="4353" width="16.7109375" style="1" customWidth="1"/>
    <col min="4354" max="4354" width="50.5703125" style="1" bestFit="1" customWidth="1"/>
    <col min="4355" max="4355" width="18.42578125" style="1" customWidth="1"/>
    <col min="4356" max="4608" width="9.140625" style="1"/>
    <col min="4609" max="4609" width="16.7109375" style="1" customWidth="1"/>
    <col min="4610" max="4610" width="50.5703125" style="1" bestFit="1" customWidth="1"/>
    <col min="4611" max="4611" width="18.42578125" style="1" customWidth="1"/>
    <col min="4612" max="4864" width="9.140625" style="1"/>
    <col min="4865" max="4865" width="16.7109375" style="1" customWidth="1"/>
    <col min="4866" max="4866" width="50.5703125" style="1" bestFit="1" customWidth="1"/>
    <col min="4867" max="4867" width="18.42578125" style="1" customWidth="1"/>
    <col min="4868" max="5120" width="9.140625" style="1"/>
    <col min="5121" max="5121" width="16.7109375" style="1" customWidth="1"/>
    <col min="5122" max="5122" width="50.5703125" style="1" bestFit="1" customWidth="1"/>
    <col min="5123" max="5123" width="18.42578125" style="1" customWidth="1"/>
    <col min="5124" max="5376" width="9.140625" style="1"/>
    <col min="5377" max="5377" width="16.7109375" style="1" customWidth="1"/>
    <col min="5378" max="5378" width="50.5703125" style="1" bestFit="1" customWidth="1"/>
    <col min="5379" max="5379" width="18.42578125" style="1" customWidth="1"/>
    <col min="5380" max="5632" width="9.140625" style="1"/>
    <col min="5633" max="5633" width="16.7109375" style="1" customWidth="1"/>
    <col min="5634" max="5634" width="50.5703125" style="1" bestFit="1" customWidth="1"/>
    <col min="5635" max="5635" width="18.42578125" style="1" customWidth="1"/>
    <col min="5636" max="5888" width="9.140625" style="1"/>
    <col min="5889" max="5889" width="16.7109375" style="1" customWidth="1"/>
    <col min="5890" max="5890" width="50.5703125" style="1" bestFit="1" customWidth="1"/>
    <col min="5891" max="5891" width="18.42578125" style="1" customWidth="1"/>
    <col min="5892" max="6144" width="9.140625" style="1"/>
    <col min="6145" max="6145" width="16.7109375" style="1" customWidth="1"/>
    <col min="6146" max="6146" width="50.5703125" style="1" bestFit="1" customWidth="1"/>
    <col min="6147" max="6147" width="18.42578125" style="1" customWidth="1"/>
    <col min="6148" max="6400" width="9.140625" style="1"/>
    <col min="6401" max="6401" width="16.7109375" style="1" customWidth="1"/>
    <col min="6402" max="6402" width="50.5703125" style="1" bestFit="1" customWidth="1"/>
    <col min="6403" max="6403" width="18.42578125" style="1" customWidth="1"/>
    <col min="6404" max="6656" width="9.140625" style="1"/>
    <col min="6657" max="6657" width="16.7109375" style="1" customWidth="1"/>
    <col min="6658" max="6658" width="50.5703125" style="1" bestFit="1" customWidth="1"/>
    <col min="6659" max="6659" width="18.42578125" style="1" customWidth="1"/>
    <col min="6660" max="6912" width="9.140625" style="1"/>
    <col min="6913" max="6913" width="16.7109375" style="1" customWidth="1"/>
    <col min="6914" max="6914" width="50.5703125" style="1" bestFit="1" customWidth="1"/>
    <col min="6915" max="6915" width="18.42578125" style="1" customWidth="1"/>
    <col min="6916" max="7168" width="9.140625" style="1"/>
    <col min="7169" max="7169" width="16.7109375" style="1" customWidth="1"/>
    <col min="7170" max="7170" width="50.5703125" style="1" bestFit="1" customWidth="1"/>
    <col min="7171" max="7171" width="18.42578125" style="1" customWidth="1"/>
    <col min="7172" max="7424" width="9.140625" style="1"/>
    <col min="7425" max="7425" width="16.7109375" style="1" customWidth="1"/>
    <col min="7426" max="7426" width="50.5703125" style="1" bestFit="1" customWidth="1"/>
    <col min="7427" max="7427" width="18.42578125" style="1" customWidth="1"/>
    <col min="7428" max="7680" width="9.140625" style="1"/>
    <col min="7681" max="7681" width="16.7109375" style="1" customWidth="1"/>
    <col min="7682" max="7682" width="50.5703125" style="1" bestFit="1" customWidth="1"/>
    <col min="7683" max="7683" width="18.42578125" style="1" customWidth="1"/>
    <col min="7684" max="7936" width="9.140625" style="1"/>
    <col min="7937" max="7937" width="16.7109375" style="1" customWidth="1"/>
    <col min="7938" max="7938" width="50.5703125" style="1" bestFit="1" customWidth="1"/>
    <col min="7939" max="7939" width="18.42578125" style="1" customWidth="1"/>
    <col min="7940" max="8192" width="9.140625" style="1"/>
    <col min="8193" max="8193" width="16.7109375" style="1" customWidth="1"/>
    <col min="8194" max="8194" width="50.5703125" style="1" bestFit="1" customWidth="1"/>
    <col min="8195" max="8195" width="18.42578125" style="1" customWidth="1"/>
    <col min="8196" max="8448" width="9.140625" style="1"/>
    <col min="8449" max="8449" width="16.7109375" style="1" customWidth="1"/>
    <col min="8450" max="8450" width="50.5703125" style="1" bestFit="1" customWidth="1"/>
    <col min="8451" max="8451" width="18.42578125" style="1" customWidth="1"/>
    <col min="8452" max="8704" width="9.140625" style="1"/>
    <col min="8705" max="8705" width="16.7109375" style="1" customWidth="1"/>
    <col min="8706" max="8706" width="50.5703125" style="1" bestFit="1" customWidth="1"/>
    <col min="8707" max="8707" width="18.42578125" style="1" customWidth="1"/>
    <col min="8708" max="8960" width="9.140625" style="1"/>
    <col min="8961" max="8961" width="16.7109375" style="1" customWidth="1"/>
    <col min="8962" max="8962" width="50.5703125" style="1" bestFit="1" customWidth="1"/>
    <col min="8963" max="8963" width="18.42578125" style="1" customWidth="1"/>
    <col min="8964" max="9216" width="9.140625" style="1"/>
    <col min="9217" max="9217" width="16.7109375" style="1" customWidth="1"/>
    <col min="9218" max="9218" width="50.5703125" style="1" bestFit="1" customWidth="1"/>
    <col min="9219" max="9219" width="18.42578125" style="1" customWidth="1"/>
    <col min="9220" max="9472" width="9.140625" style="1"/>
    <col min="9473" max="9473" width="16.7109375" style="1" customWidth="1"/>
    <col min="9474" max="9474" width="50.5703125" style="1" bestFit="1" customWidth="1"/>
    <col min="9475" max="9475" width="18.42578125" style="1" customWidth="1"/>
    <col min="9476" max="9728" width="9.140625" style="1"/>
    <col min="9729" max="9729" width="16.7109375" style="1" customWidth="1"/>
    <col min="9730" max="9730" width="50.5703125" style="1" bestFit="1" customWidth="1"/>
    <col min="9731" max="9731" width="18.42578125" style="1" customWidth="1"/>
    <col min="9732" max="9984" width="9.140625" style="1"/>
    <col min="9985" max="9985" width="16.7109375" style="1" customWidth="1"/>
    <col min="9986" max="9986" width="50.5703125" style="1" bestFit="1" customWidth="1"/>
    <col min="9987" max="9987" width="18.42578125" style="1" customWidth="1"/>
    <col min="9988" max="10240" width="9.140625" style="1"/>
    <col min="10241" max="10241" width="16.7109375" style="1" customWidth="1"/>
    <col min="10242" max="10242" width="50.5703125" style="1" bestFit="1" customWidth="1"/>
    <col min="10243" max="10243" width="18.42578125" style="1" customWidth="1"/>
    <col min="10244" max="10496" width="9.140625" style="1"/>
    <col min="10497" max="10497" width="16.7109375" style="1" customWidth="1"/>
    <col min="10498" max="10498" width="50.5703125" style="1" bestFit="1" customWidth="1"/>
    <col min="10499" max="10499" width="18.42578125" style="1" customWidth="1"/>
    <col min="10500" max="10752" width="9.140625" style="1"/>
    <col min="10753" max="10753" width="16.7109375" style="1" customWidth="1"/>
    <col min="10754" max="10754" width="50.5703125" style="1" bestFit="1" customWidth="1"/>
    <col min="10755" max="10755" width="18.42578125" style="1" customWidth="1"/>
    <col min="10756" max="11008" width="9.140625" style="1"/>
    <col min="11009" max="11009" width="16.7109375" style="1" customWidth="1"/>
    <col min="11010" max="11010" width="50.5703125" style="1" bestFit="1" customWidth="1"/>
    <col min="11011" max="11011" width="18.42578125" style="1" customWidth="1"/>
    <col min="11012" max="11264" width="9.140625" style="1"/>
    <col min="11265" max="11265" width="16.7109375" style="1" customWidth="1"/>
    <col min="11266" max="11266" width="50.5703125" style="1" bestFit="1" customWidth="1"/>
    <col min="11267" max="11267" width="18.42578125" style="1" customWidth="1"/>
    <col min="11268" max="11520" width="9.140625" style="1"/>
    <col min="11521" max="11521" width="16.7109375" style="1" customWidth="1"/>
    <col min="11522" max="11522" width="50.5703125" style="1" bestFit="1" customWidth="1"/>
    <col min="11523" max="11523" width="18.42578125" style="1" customWidth="1"/>
    <col min="11524" max="11776" width="9.140625" style="1"/>
    <col min="11777" max="11777" width="16.7109375" style="1" customWidth="1"/>
    <col min="11778" max="11778" width="50.5703125" style="1" bestFit="1" customWidth="1"/>
    <col min="11779" max="11779" width="18.42578125" style="1" customWidth="1"/>
    <col min="11780" max="12032" width="9.140625" style="1"/>
    <col min="12033" max="12033" width="16.7109375" style="1" customWidth="1"/>
    <col min="12034" max="12034" width="50.5703125" style="1" bestFit="1" customWidth="1"/>
    <col min="12035" max="12035" width="18.42578125" style="1" customWidth="1"/>
    <col min="12036" max="12288" width="9.140625" style="1"/>
    <col min="12289" max="12289" width="16.7109375" style="1" customWidth="1"/>
    <col min="12290" max="12290" width="50.5703125" style="1" bestFit="1" customWidth="1"/>
    <col min="12291" max="12291" width="18.42578125" style="1" customWidth="1"/>
    <col min="12292" max="12544" width="9.140625" style="1"/>
    <col min="12545" max="12545" width="16.7109375" style="1" customWidth="1"/>
    <col min="12546" max="12546" width="50.5703125" style="1" bestFit="1" customWidth="1"/>
    <col min="12547" max="12547" width="18.42578125" style="1" customWidth="1"/>
    <col min="12548" max="12800" width="9.140625" style="1"/>
    <col min="12801" max="12801" width="16.7109375" style="1" customWidth="1"/>
    <col min="12802" max="12802" width="50.5703125" style="1" bestFit="1" customWidth="1"/>
    <col min="12803" max="12803" width="18.42578125" style="1" customWidth="1"/>
    <col min="12804" max="13056" width="9.140625" style="1"/>
    <col min="13057" max="13057" width="16.7109375" style="1" customWidth="1"/>
    <col min="13058" max="13058" width="50.5703125" style="1" bestFit="1" customWidth="1"/>
    <col min="13059" max="13059" width="18.42578125" style="1" customWidth="1"/>
    <col min="13060" max="13312" width="9.140625" style="1"/>
    <col min="13313" max="13313" width="16.7109375" style="1" customWidth="1"/>
    <col min="13314" max="13314" width="50.5703125" style="1" bestFit="1" customWidth="1"/>
    <col min="13315" max="13315" width="18.42578125" style="1" customWidth="1"/>
    <col min="13316" max="13568" width="9.140625" style="1"/>
    <col min="13569" max="13569" width="16.7109375" style="1" customWidth="1"/>
    <col min="13570" max="13570" width="50.5703125" style="1" bestFit="1" customWidth="1"/>
    <col min="13571" max="13571" width="18.42578125" style="1" customWidth="1"/>
    <col min="13572" max="13824" width="9.140625" style="1"/>
    <col min="13825" max="13825" width="16.7109375" style="1" customWidth="1"/>
    <col min="13826" max="13826" width="50.5703125" style="1" bestFit="1" customWidth="1"/>
    <col min="13827" max="13827" width="18.42578125" style="1" customWidth="1"/>
    <col min="13828" max="14080" width="9.140625" style="1"/>
    <col min="14081" max="14081" width="16.7109375" style="1" customWidth="1"/>
    <col min="14082" max="14082" width="50.5703125" style="1" bestFit="1" customWidth="1"/>
    <col min="14083" max="14083" width="18.42578125" style="1" customWidth="1"/>
    <col min="14084" max="14336" width="9.140625" style="1"/>
    <col min="14337" max="14337" width="16.7109375" style="1" customWidth="1"/>
    <col min="14338" max="14338" width="50.5703125" style="1" bestFit="1" customWidth="1"/>
    <col min="14339" max="14339" width="18.42578125" style="1" customWidth="1"/>
    <col min="14340" max="14592" width="9.140625" style="1"/>
    <col min="14593" max="14593" width="16.7109375" style="1" customWidth="1"/>
    <col min="14594" max="14594" width="50.5703125" style="1" bestFit="1" customWidth="1"/>
    <col min="14595" max="14595" width="18.42578125" style="1" customWidth="1"/>
    <col min="14596" max="14848" width="9.140625" style="1"/>
    <col min="14849" max="14849" width="16.7109375" style="1" customWidth="1"/>
    <col min="14850" max="14850" width="50.5703125" style="1" bestFit="1" customWidth="1"/>
    <col min="14851" max="14851" width="18.42578125" style="1" customWidth="1"/>
    <col min="14852" max="15104" width="9.140625" style="1"/>
    <col min="15105" max="15105" width="16.7109375" style="1" customWidth="1"/>
    <col min="15106" max="15106" width="50.5703125" style="1" bestFit="1" customWidth="1"/>
    <col min="15107" max="15107" width="18.42578125" style="1" customWidth="1"/>
    <col min="15108" max="15360" width="9.140625" style="1"/>
    <col min="15361" max="15361" width="16.7109375" style="1" customWidth="1"/>
    <col min="15362" max="15362" width="50.5703125" style="1" bestFit="1" customWidth="1"/>
    <col min="15363" max="15363" width="18.42578125" style="1" customWidth="1"/>
    <col min="15364" max="15616" width="9.140625" style="1"/>
    <col min="15617" max="15617" width="16.7109375" style="1" customWidth="1"/>
    <col min="15618" max="15618" width="50.5703125" style="1" bestFit="1" customWidth="1"/>
    <col min="15619" max="15619" width="18.42578125" style="1" customWidth="1"/>
    <col min="15620" max="15872" width="9.140625" style="1"/>
    <col min="15873" max="15873" width="16.7109375" style="1" customWidth="1"/>
    <col min="15874" max="15874" width="50.5703125" style="1" bestFit="1" customWidth="1"/>
    <col min="15875" max="15875" width="18.42578125" style="1" customWidth="1"/>
    <col min="15876" max="16128" width="9.140625" style="1"/>
    <col min="16129" max="16129" width="16.7109375" style="1" customWidth="1"/>
    <col min="16130" max="16130" width="50.5703125" style="1" bestFit="1" customWidth="1"/>
    <col min="16131" max="16131" width="18.42578125" style="1" customWidth="1"/>
    <col min="16132" max="16384" width="9.140625" style="1"/>
  </cols>
  <sheetData>
    <row r="2" spans="1:3" ht="18" x14ac:dyDescent="0.25">
      <c r="A2" s="83" t="s">
        <v>33</v>
      </c>
      <c r="B2" s="83"/>
      <c r="C2" s="83"/>
    </row>
    <row r="7" spans="1:3" x14ac:dyDescent="0.2">
      <c r="A7" s="1" t="s">
        <v>142</v>
      </c>
    </row>
    <row r="8" spans="1:3" x14ac:dyDescent="0.2">
      <c r="A8" s="2"/>
    </row>
    <row r="9" spans="1:3" ht="15" customHeight="1" x14ac:dyDescent="0.2">
      <c r="A9" s="56" t="s">
        <v>141</v>
      </c>
      <c r="B9" s="50"/>
      <c r="C9" s="50"/>
    </row>
    <row r="10" spans="1:3" ht="14.25" customHeight="1" x14ac:dyDescent="0.2">
      <c r="A10" s="50"/>
      <c r="B10" s="50"/>
      <c r="C10" s="50"/>
    </row>
    <row r="12" spans="1:3" ht="28.5" x14ac:dyDescent="0.2">
      <c r="A12" s="84" t="s">
        <v>138</v>
      </c>
      <c r="B12" s="85"/>
      <c r="C12" s="49" t="s">
        <v>168</v>
      </c>
    </row>
    <row r="13" spans="1:3" ht="34.5" customHeight="1" x14ac:dyDescent="0.2">
      <c r="A13" s="86" t="s">
        <v>139</v>
      </c>
      <c r="B13" s="87"/>
      <c r="C13" s="4">
        <f>+'VENTILI KLINGER'!E147</f>
        <v>0</v>
      </c>
    </row>
    <row r="14" spans="1:3" s="5" customFormat="1" x14ac:dyDescent="0.2">
      <c r="B14" s="6"/>
    </row>
    <row r="15" spans="1:3" s="5" customFormat="1" x14ac:dyDescent="0.2">
      <c r="B15" s="6"/>
    </row>
    <row r="17" spans="1:8" ht="18" x14ac:dyDescent="0.25">
      <c r="A17" s="7"/>
      <c r="B17" s="8"/>
      <c r="C17" s="9"/>
      <c r="D17" s="8"/>
      <c r="E17" s="8"/>
      <c r="F17" s="8"/>
      <c r="G17" s="8"/>
      <c r="H17" s="8"/>
    </row>
    <row r="18" spans="1:8" x14ac:dyDescent="0.2">
      <c r="A18" s="10" t="s">
        <v>34</v>
      </c>
      <c r="B18" s="11"/>
      <c r="C18" s="12"/>
      <c r="D18" s="13"/>
      <c r="E18" s="14"/>
      <c r="F18" s="15"/>
      <c r="G18" s="15"/>
      <c r="H18" s="15"/>
    </row>
    <row r="19" spans="1:8" x14ac:dyDescent="0.2">
      <c r="A19" s="16"/>
      <c r="B19" s="11"/>
      <c r="C19" s="12"/>
      <c r="D19" s="13"/>
      <c r="E19" s="14"/>
      <c r="F19" s="17"/>
      <c r="G19" s="17"/>
      <c r="H19" s="17"/>
    </row>
    <row r="20" spans="1:8" x14ac:dyDescent="0.2">
      <c r="A20" s="16"/>
      <c r="B20" s="11"/>
      <c r="C20" s="12"/>
      <c r="D20" s="13"/>
      <c r="E20" s="14"/>
      <c r="F20" s="17"/>
      <c r="G20" s="17"/>
      <c r="H20" s="17"/>
    </row>
    <row r="21" spans="1:8" x14ac:dyDescent="0.2">
      <c r="A21" s="16"/>
      <c r="B21" s="11"/>
      <c r="C21" s="12"/>
      <c r="D21" s="13"/>
      <c r="E21" s="14"/>
      <c r="F21" s="17"/>
      <c r="G21" s="17"/>
      <c r="H21" s="17"/>
    </row>
    <row r="22" spans="1:8" x14ac:dyDescent="0.2">
      <c r="A22" s="16"/>
      <c r="B22" s="11"/>
      <c r="C22" s="13" t="s">
        <v>35</v>
      </c>
      <c r="D22" s="3"/>
      <c r="E22" s="14"/>
      <c r="F22" s="17"/>
      <c r="G22" s="17"/>
      <c r="H22" s="17"/>
    </row>
    <row r="23" spans="1:8" x14ac:dyDescent="0.2">
      <c r="A23" s="16" t="s">
        <v>36</v>
      </c>
      <c r="B23" s="11"/>
      <c r="C23" s="13" t="s">
        <v>37</v>
      </c>
      <c r="D23" s="3"/>
      <c r="E23" s="14"/>
      <c r="F23" s="17"/>
      <c r="G23" s="17"/>
      <c r="H23" s="17"/>
    </row>
    <row r="24" spans="1:8" x14ac:dyDescent="0.2">
      <c r="A24" s="16"/>
      <c r="B24" s="11"/>
      <c r="C24" s="13"/>
      <c r="D24" s="3"/>
      <c r="E24" s="14"/>
      <c r="F24" s="17"/>
      <c r="G24" s="17"/>
      <c r="H24" s="17"/>
    </row>
    <row r="25" spans="1:8" x14ac:dyDescent="0.2">
      <c r="A25" s="16"/>
      <c r="B25" s="11"/>
      <c r="C25" s="13"/>
      <c r="D25" s="3"/>
      <c r="E25" s="14"/>
      <c r="F25" s="17"/>
      <c r="G25" s="17"/>
      <c r="H25" s="17"/>
    </row>
    <row r="26" spans="1:8" x14ac:dyDescent="0.2">
      <c r="A26" s="16"/>
      <c r="B26" s="11"/>
      <c r="C26" s="13"/>
      <c r="D26" s="3"/>
      <c r="E26" s="14"/>
      <c r="F26" s="17"/>
      <c r="G26" s="17"/>
      <c r="H26" s="17"/>
    </row>
    <row r="27" spans="1:8" x14ac:dyDescent="0.2">
      <c r="A27" s="16"/>
      <c r="B27" s="11"/>
      <c r="C27" s="13" t="s">
        <v>35</v>
      </c>
      <c r="D27" s="3"/>
      <c r="E27" s="14"/>
      <c r="F27" s="17"/>
      <c r="G27" s="17"/>
      <c r="H27" s="17"/>
    </row>
    <row r="28" spans="1:8" x14ac:dyDescent="0.2">
      <c r="A28" s="10"/>
      <c r="B28" s="11"/>
      <c r="C28" s="13" t="s">
        <v>38</v>
      </c>
      <c r="E28" s="14"/>
      <c r="F28" s="15"/>
      <c r="G28" s="15"/>
      <c r="H28" s="15"/>
    </row>
  </sheetData>
  <mergeCells count="3">
    <mergeCell ref="A2:C2"/>
    <mergeCell ref="A12:B12"/>
    <mergeCell ref="A13:B13"/>
  </mergeCells>
  <pageMargins left="0.98425196850393704" right="0.19685039370078741" top="0.59055118110236227" bottom="0.62992125984251968" header="0" footer="0"/>
  <pageSetup paperSize="9" orientation="portrait" r:id="rId1"/>
  <headerFooter alignWithMargins="0">
    <oddFooter>&amp;L&amp;F&amp;CStran &amp;P od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zoomScale="130" zoomScaleNormal="130" workbookViewId="0"/>
  </sheetViews>
  <sheetFormatPr defaultRowHeight="12.75" x14ac:dyDescent="0.2"/>
  <cols>
    <col min="1" max="1" width="12.7109375" style="25" customWidth="1"/>
    <col min="2" max="2" width="8" style="25" bestFit="1" customWidth="1"/>
    <col min="3" max="3" width="43.85546875" style="19" bestFit="1" customWidth="1"/>
    <col min="4" max="4" width="12.7109375" style="19" bestFit="1" customWidth="1"/>
    <col min="5" max="5" width="13.85546875" style="25" bestFit="1" customWidth="1"/>
    <col min="6" max="6" width="14" style="27" bestFit="1" customWidth="1"/>
    <col min="7" max="7" width="14.7109375" style="27" bestFit="1" customWidth="1"/>
    <col min="8" max="16384" width="9.140625" style="19"/>
  </cols>
  <sheetData>
    <row r="1" spans="1:7" x14ac:dyDescent="0.2">
      <c r="A1" s="23" t="s">
        <v>171</v>
      </c>
      <c r="B1" s="23"/>
      <c r="D1" s="23"/>
      <c r="E1" s="30"/>
    </row>
    <row r="2" spans="1:7" x14ac:dyDescent="0.2">
      <c r="C2" s="31"/>
      <c r="D2" s="31"/>
    </row>
    <row r="3" spans="1:7" x14ac:dyDescent="0.2">
      <c r="A3" s="23" t="s">
        <v>41</v>
      </c>
      <c r="B3" s="23"/>
    </row>
    <row r="4" spans="1:7" s="33" customFormat="1" ht="38.25" x14ac:dyDescent="0.25">
      <c r="A4" s="32" t="s">
        <v>69</v>
      </c>
      <c r="B4" s="32" t="s">
        <v>45</v>
      </c>
      <c r="C4" s="20" t="s">
        <v>0</v>
      </c>
      <c r="D4" s="20" t="s">
        <v>77</v>
      </c>
      <c r="E4" s="22" t="s">
        <v>169</v>
      </c>
      <c r="F4" s="24" t="s">
        <v>40</v>
      </c>
      <c r="G4" s="24" t="s">
        <v>39</v>
      </c>
    </row>
    <row r="5" spans="1:7" x14ac:dyDescent="0.2">
      <c r="A5" s="20">
        <v>1</v>
      </c>
      <c r="B5" s="63">
        <v>3004216</v>
      </c>
      <c r="C5" s="64" t="s">
        <v>46</v>
      </c>
      <c r="D5" s="64" t="s">
        <v>78</v>
      </c>
      <c r="E5" s="82">
        <v>5</v>
      </c>
      <c r="F5" s="77"/>
      <c r="G5" s="77">
        <f t="shared" ref="G5:G6" si="0">(E5*F5)</f>
        <v>0</v>
      </c>
    </row>
    <row r="6" spans="1:7" x14ac:dyDescent="0.2">
      <c r="A6" s="20">
        <v>2</v>
      </c>
      <c r="B6" s="63">
        <v>3004217</v>
      </c>
      <c r="C6" s="64" t="s">
        <v>47</v>
      </c>
      <c r="D6" s="64" t="s">
        <v>79</v>
      </c>
      <c r="E6" s="82">
        <v>5</v>
      </c>
      <c r="F6" s="77"/>
      <c r="G6" s="77">
        <f t="shared" si="0"/>
        <v>0</v>
      </c>
    </row>
    <row r="7" spans="1:7" x14ac:dyDescent="0.2">
      <c r="A7" s="20">
        <v>3</v>
      </c>
      <c r="B7" s="63">
        <v>3004218</v>
      </c>
      <c r="C7" s="64" t="s">
        <v>48</v>
      </c>
      <c r="D7" s="64" t="s">
        <v>80</v>
      </c>
      <c r="E7" s="82">
        <v>5</v>
      </c>
      <c r="F7" s="77"/>
      <c r="G7" s="77">
        <f>(E7*F7)</f>
        <v>0</v>
      </c>
    </row>
    <row r="8" spans="1:7" x14ac:dyDescent="0.2">
      <c r="A8" s="20">
        <v>4</v>
      </c>
      <c r="B8" s="63">
        <v>3004756</v>
      </c>
      <c r="C8" s="64" t="s">
        <v>49</v>
      </c>
      <c r="D8" s="64" t="s">
        <v>81</v>
      </c>
      <c r="E8" s="82">
        <v>5</v>
      </c>
      <c r="F8" s="77"/>
      <c r="G8" s="77">
        <f t="shared" ref="G8:G30" si="1">(E8*F8)</f>
        <v>0</v>
      </c>
    </row>
    <row r="9" spans="1:7" x14ac:dyDescent="0.2">
      <c r="A9" s="20">
        <v>5</v>
      </c>
      <c r="B9" s="63">
        <v>3004758</v>
      </c>
      <c r="C9" s="64" t="s">
        <v>50</v>
      </c>
      <c r="D9" s="64" t="s">
        <v>82</v>
      </c>
      <c r="E9" s="82">
        <v>5</v>
      </c>
      <c r="F9" s="77"/>
      <c r="G9" s="77">
        <f t="shared" si="1"/>
        <v>0</v>
      </c>
    </row>
    <row r="10" spans="1:7" x14ac:dyDescent="0.2">
      <c r="A10" s="20">
        <v>6</v>
      </c>
      <c r="B10" s="63">
        <v>3004219</v>
      </c>
      <c r="C10" s="64" t="s">
        <v>51</v>
      </c>
      <c r="D10" s="64" t="s">
        <v>83</v>
      </c>
      <c r="E10" s="82">
        <v>5</v>
      </c>
      <c r="F10" s="77"/>
      <c r="G10" s="77">
        <f t="shared" si="1"/>
        <v>0</v>
      </c>
    </row>
    <row r="11" spans="1:7" x14ac:dyDescent="0.2">
      <c r="A11" s="20">
        <v>7</v>
      </c>
      <c r="B11" s="63">
        <v>3004220</v>
      </c>
      <c r="C11" s="64" t="s">
        <v>52</v>
      </c>
      <c r="D11" s="64" t="s">
        <v>84</v>
      </c>
      <c r="E11" s="82">
        <v>3</v>
      </c>
      <c r="F11" s="77"/>
      <c r="G11" s="77">
        <f t="shared" si="1"/>
        <v>0</v>
      </c>
    </row>
    <row r="12" spans="1:7" x14ac:dyDescent="0.2">
      <c r="A12" s="20">
        <v>8</v>
      </c>
      <c r="B12" s="63">
        <v>3004221</v>
      </c>
      <c r="C12" s="64" t="s">
        <v>53</v>
      </c>
      <c r="D12" s="64" t="s">
        <v>85</v>
      </c>
      <c r="E12" s="82">
        <v>4</v>
      </c>
      <c r="F12" s="77"/>
      <c r="G12" s="77">
        <f t="shared" si="1"/>
        <v>0</v>
      </c>
    </row>
    <row r="13" spans="1:7" x14ac:dyDescent="0.2">
      <c r="A13" s="20">
        <v>9</v>
      </c>
      <c r="B13" s="63">
        <v>3004222</v>
      </c>
      <c r="C13" s="64" t="s">
        <v>54</v>
      </c>
      <c r="D13" s="64" t="s">
        <v>86</v>
      </c>
      <c r="E13" s="82">
        <v>3</v>
      </c>
      <c r="F13" s="77"/>
      <c r="G13" s="77">
        <f t="shared" si="1"/>
        <v>0</v>
      </c>
    </row>
    <row r="14" spans="1:7" x14ac:dyDescent="0.2">
      <c r="A14" s="20">
        <v>10</v>
      </c>
      <c r="B14" s="63">
        <v>3004757</v>
      </c>
      <c r="C14" s="64" t="s">
        <v>55</v>
      </c>
      <c r="D14" s="64" t="s">
        <v>87</v>
      </c>
      <c r="E14" s="82">
        <v>2</v>
      </c>
      <c r="F14" s="77"/>
      <c r="G14" s="77">
        <f t="shared" si="1"/>
        <v>0</v>
      </c>
    </row>
    <row r="15" spans="1:7" x14ac:dyDescent="0.2">
      <c r="A15" s="20">
        <v>11</v>
      </c>
      <c r="B15" s="63">
        <v>3004342</v>
      </c>
      <c r="C15" s="64" t="s">
        <v>56</v>
      </c>
      <c r="D15" s="64" t="s">
        <v>88</v>
      </c>
      <c r="E15" s="82">
        <v>1</v>
      </c>
      <c r="F15" s="77"/>
      <c r="G15" s="77">
        <f t="shared" si="1"/>
        <v>0</v>
      </c>
    </row>
    <row r="16" spans="1:7" x14ac:dyDescent="0.2">
      <c r="A16" s="20">
        <v>12</v>
      </c>
      <c r="B16" s="63">
        <v>3004044</v>
      </c>
      <c r="C16" s="64" t="s">
        <v>57</v>
      </c>
      <c r="D16" s="64" t="s">
        <v>89</v>
      </c>
      <c r="E16" s="82">
        <v>3</v>
      </c>
      <c r="F16" s="77"/>
      <c r="G16" s="77">
        <f t="shared" si="1"/>
        <v>0</v>
      </c>
    </row>
    <row r="17" spans="1:7" x14ac:dyDescent="0.2">
      <c r="A17" s="20">
        <v>13</v>
      </c>
      <c r="B17" s="63">
        <v>3003507</v>
      </c>
      <c r="C17" s="64" t="s">
        <v>58</v>
      </c>
      <c r="D17" s="64" t="s">
        <v>90</v>
      </c>
      <c r="E17" s="82">
        <v>5</v>
      </c>
      <c r="F17" s="77"/>
      <c r="G17" s="77">
        <f t="shared" si="1"/>
        <v>0</v>
      </c>
    </row>
    <row r="18" spans="1:7" x14ac:dyDescent="0.2">
      <c r="A18" s="20">
        <v>14</v>
      </c>
      <c r="B18" s="63">
        <v>3004045</v>
      </c>
      <c r="C18" s="64" t="s">
        <v>59</v>
      </c>
      <c r="D18" s="64" t="s">
        <v>91</v>
      </c>
      <c r="E18" s="82">
        <v>5</v>
      </c>
      <c r="F18" s="77"/>
      <c r="G18" s="77">
        <f t="shared" si="1"/>
        <v>0</v>
      </c>
    </row>
    <row r="19" spans="1:7" x14ac:dyDescent="0.2">
      <c r="A19" s="20">
        <v>15</v>
      </c>
      <c r="B19" s="63">
        <v>3004046</v>
      </c>
      <c r="C19" s="64" t="s">
        <v>60</v>
      </c>
      <c r="D19" s="64" t="s">
        <v>92</v>
      </c>
      <c r="E19" s="82">
        <v>1</v>
      </c>
      <c r="F19" s="77"/>
      <c r="G19" s="77">
        <f t="shared" si="1"/>
        <v>0</v>
      </c>
    </row>
    <row r="20" spans="1:7" x14ac:dyDescent="0.2">
      <c r="A20" s="20">
        <v>16</v>
      </c>
      <c r="B20" s="63">
        <v>3004093</v>
      </c>
      <c r="C20" s="64" t="s">
        <v>61</v>
      </c>
      <c r="D20" s="64" t="s">
        <v>93</v>
      </c>
      <c r="E20" s="82">
        <v>2</v>
      </c>
      <c r="F20" s="77"/>
      <c r="G20" s="77">
        <f t="shared" si="1"/>
        <v>0</v>
      </c>
    </row>
    <row r="21" spans="1:7" x14ac:dyDescent="0.2">
      <c r="A21" s="20">
        <v>17</v>
      </c>
      <c r="B21" s="63">
        <v>3005585</v>
      </c>
      <c r="C21" s="64" t="s">
        <v>62</v>
      </c>
      <c r="D21" s="64" t="s">
        <v>94</v>
      </c>
      <c r="E21" s="82">
        <v>5</v>
      </c>
      <c r="F21" s="77"/>
      <c r="G21" s="77">
        <f t="shared" si="1"/>
        <v>0</v>
      </c>
    </row>
    <row r="22" spans="1:7" x14ac:dyDescent="0.2">
      <c r="A22" s="20">
        <v>18</v>
      </c>
      <c r="B22" s="63">
        <v>3003509</v>
      </c>
      <c r="C22" s="64" t="s">
        <v>63</v>
      </c>
      <c r="D22" s="64" t="s">
        <v>95</v>
      </c>
      <c r="E22" s="82">
        <v>3</v>
      </c>
      <c r="F22" s="77"/>
      <c r="G22" s="77">
        <f t="shared" si="1"/>
        <v>0</v>
      </c>
    </row>
    <row r="23" spans="1:7" x14ac:dyDescent="0.2">
      <c r="A23" s="20">
        <v>19</v>
      </c>
      <c r="B23" s="63">
        <v>3003510</v>
      </c>
      <c r="C23" s="64" t="s">
        <v>64</v>
      </c>
      <c r="D23" s="64" t="s">
        <v>96</v>
      </c>
      <c r="E23" s="82">
        <v>1</v>
      </c>
      <c r="F23" s="77"/>
      <c r="G23" s="77">
        <f t="shared" si="1"/>
        <v>0</v>
      </c>
    </row>
    <row r="24" spans="1:7" x14ac:dyDescent="0.2">
      <c r="A24" s="20">
        <v>20</v>
      </c>
      <c r="B24" s="63">
        <v>3003928</v>
      </c>
      <c r="C24" s="64" t="s">
        <v>65</v>
      </c>
      <c r="D24" s="64" t="s">
        <v>97</v>
      </c>
      <c r="E24" s="82">
        <v>1</v>
      </c>
      <c r="F24" s="77"/>
      <c r="G24" s="77">
        <f t="shared" si="1"/>
        <v>0</v>
      </c>
    </row>
    <row r="25" spans="1:7" x14ac:dyDescent="0.2">
      <c r="A25" s="20">
        <v>21</v>
      </c>
      <c r="B25" s="63">
        <v>3003511</v>
      </c>
      <c r="C25" s="64" t="s">
        <v>66</v>
      </c>
      <c r="D25" s="64" t="s">
        <v>98</v>
      </c>
      <c r="E25" s="82">
        <v>1</v>
      </c>
      <c r="F25" s="77"/>
      <c r="G25" s="77">
        <f t="shared" si="1"/>
        <v>0</v>
      </c>
    </row>
    <row r="26" spans="1:7" x14ac:dyDescent="0.2">
      <c r="A26" s="20">
        <v>22</v>
      </c>
      <c r="B26" s="63">
        <v>3005586</v>
      </c>
      <c r="C26" s="64" t="s">
        <v>67</v>
      </c>
      <c r="D26" s="64" t="s">
        <v>99</v>
      </c>
      <c r="E26" s="82">
        <v>1</v>
      </c>
      <c r="F26" s="77"/>
      <c r="G26" s="77">
        <f t="shared" si="1"/>
        <v>0</v>
      </c>
    </row>
    <row r="27" spans="1:7" x14ac:dyDescent="0.2">
      <c r="A27" s="20">
        <v>23</v>
      </c>
      <c r="B27" s="63">
        <v>3003512</v>
      </c>
      <c r="C27" s="64" t="s">
        <v>68</v>
      </c>
      <c r="D27" s="64" t="s">
        <v>100</v>
      </c>
      <c r="E27" s="82">
        <v>1</v>
      </c>
      <c r="F27" s="77"/>
      <c r="G27" s="77">
        <f t="shared" si="1"/>
        <v>0</v>
      </c>
    </row>
    <row r="28" spans="1:7" x14ac:dyDescent="0.2">
      <c r="A28" s="20">
        <v>24</v>
      </c>
      <c r="B28" s="63"/>
      <c r="C28" s="64" t="s">
        <v>101</v>
      </c>
      <c r="D28" s="64"/>
      <c r="E28" s="82">
        <v>1</v>
      </c>
      <c r="F28" s="77"/>
      <c r="G28" s="77">
        <f t="shared" si="1"/>
        <v>0</v>
      </c>
    </row>
    <row r="29" spans="1:7" x14ac:dyDescent="0.2">
      <c r="A29" s="20">
        <v>25</v>
      </c>
      <c r="B29" s="63"/>
      <c r="C29" s="64" t="s">
        <v>102</v>
      </c>
      <c r="D29" s="64"/>
      <c r="E29" s="82">
        <v>1</v>
      </c>
      <c r="F29" s="77"/>
      <c r="G29" s="77">
        <f t="shared" si="1"/>
        <v>0</v>
      </c>
    </row>
    <row r="30" spans="1:7" x14ac:dyDescent="0.2">
      <c r="A30" s="20">
        <v>26</v>
      </c>
      <c r="B30" s="63"/>
      <c r="C30" s="64" t="s">
        <v>103</v>
      </c>
      <c r="D30" s="64"/>
      <c r="E30" s="82">
        <v>1</v>
      </c>
      <c r="F30" s="77"/>
      <c r="G30" s="77">
        <f t="shared" si="1"/>
        <v>0</v>
      </c>
    </row>
    <row r="31" spans="1:7" x14ac:dyDescent="0.2">
      <c r="A31" s="20">
        <v>27</v>
      </c>
      <c r="B31" s="63"/>
      <c r="C31" s="64" t="s">
        <v>104</v>
      </c>
      <c r="D31" s="64"/>
      <c r="E31" s="82">
        <v>1</v>
      </c>
      <c r="F31" s="77"/>
      <c r="G31" s="77">
        <f>(E31*F31)</f>
        <v>0</v>
      </c>
    </row>
    <row r="32" spans="1:7" s="18" customFormat="1" x14ac:dyDescent="0.2">
      <c r="A32" s="47"/>
      <c r="B32" s="47"/>
      <c r="C32" s="48" t="s">
        <v>43</v>
      </c>
      <c r="D32" s="48"/>
      <c r="E32" s="47"/>
      <c r="F32" s="46"/>
      <c r="G32" s="46">
        <f>SUM(G5:G31)</f>
        <v>0</v>
      </c>
    </row>
    <row r="33" spans="1:7" ht="14.25" customHeight="1" x14ac:dyDescent="0.2">
      <c r="F33" s="35"/>
      <c r="G33" s="35"/>
    </row>
    <row r="34" spans="1:7" ht="14.25" customHeight="1" x14ac:dyDescent="0.2">
      <c r="F34" s="35"/>
      <c r="G34" s="35"/>
    </row>
    <row r="35" spans="1:7" x14ac:dyDescent="0.2">
      <c r="A35" s="23" t="s">
        <v>44</v>
      </c>
      <c r="B35" s="23"/>
    </row>
    <row r="36" spans="1:7" x14ac:dyDescent="0.2">
      <c r="A36" s="40" t="s">
        <v>1</v>
      </c>
      <c r="B36" s="51"/>
      <c r="C36" s="23"/>
      <c r="D36" s="23"/>
      <c r="E36" s="30"/>
    </row>
    <row r="37" spans="1:7" ht="38.25" x14ac:dyDescent="0.2">
      <c r="A37" s="32" t="s">
        <v>32</v>
      </c>
      <c r="B37" s="32"/>
      <c r="C37" s="20" t="s">
        <v>8</v>
      </c>
      <c r="D37" s="20"/>
      <c r="E37" s="22" t="s">
        <v>169</v>
      </c>
      <c r="F37" s="24" t="s">
        <v>40</v>
      </c>
      <c r="G37" s="24" t="s">
        <v>39</v>
      </c>
    </row>
    <row r="38" spans="1:7" x14ac:dyDescent="0.2">
      <c r="A38" s="65" t="s">
        <v>9</v>
      </c>
      <c r="B38" s="38">
        <v>3004759</v>
      </c>
      <c r="C38" s="66" t="s">
        <v>105</v>
      </c>
      <c r="D38" s="66"/>
      <c r="E38" s="66">
        <v>1</v>
      </c>
      <c r="F38" s="77"/>
      <c r="G38" s="77">
        <f t="shared" ref="G38:G49" si="2">(E38*F38)</f>
        <v>0</v>
      </c>
    </row>
    <row r="39" spans="1:7" x14ac:dyDescent="0.2">
      <c r="A39" s="65" t="s">
        <v>11</v>
      </c>
      <c r="B39" s="38">
        <v>3004760</v>
      </c>
      <c r="C39" s="66" t="s">
        <v>106</v>
      </c>
      <c r="D39" s="66"/>
      <c r="E39" s="66">
        <v>1</v>
      </c>
      <c r="F39" s="77"/>
      <c r="G39" s="77">
        <f t="shared" si="2"/>
        <v>0</v>
      </c>
    </row>
    <row r="40" spans="1:7" x14ac:dyDescent="0.2">
      <c r="A40" s="65" t="s">
        <v>13</v>
      </c>
      <c r="B40" s="38">
        <v>3004761</v>
      </c>
      <c r="C40" s="66" t="s">
        <v>107</v>
      </c>
      <c r="D40" s="66"/>
      <c r="E40" s="66">
        <v>1</v>
      </c>
      <c r="F40" s="77"/>
      <c r="G40" s="77">
        <f t="shared" si="2"/>
        <v>0</v>
      </c>
    </row>
    <row r="41" spans="1:7" x14ac:dyDescent="0.2">
      <c r="A41" s="65" t="s">
        <v>14</v>
      </c>
      <c r="B41" s="38">
        <v>3004762</v>
      </c>
      <c r="C41" s="66" t="s">
        <v>108</v>
      </c>
      <c r="D41" s="66"/>
      <c r="E41" s="66">
        <v>1</v>
      </c>
      <c r="F41" s="77"/>
      <c r="G41" s="77">
        <f t="shared" si="2"/>
        <v>0</v>
      </c>
    </row>
    <row r="42" spans="1:7" x14ac:dyDescent="0.2">
      <c r="A42" s="65" t="s">
        <v>16</v>
      </c>
      <c r="B42" s="38">
        <v>3004763</v>
      </c>
      <c r="C42" s="66" t="s">
        <v>109</v>
      </c>
      <c r="D42" s="66"/>
      <c r="E42" s="66">
        <v>1</v>
      </c>
      <c r="F42" s="77"/>
      <c r="G42" s="77">
        <f t="shared" si="2"/>
        <v>0</v>
      </c>
    </row>
    <row r="43" spans="1:7" x14ac:dyDescent="0.2">
      <c r="A43" s="65" t="s">
        <v>18</v>
      </c>
      <c r="B43" s="38">
        <v>3004764</v>
      </c>
      <c r="C43" s="66" t="s">
        <v>110</v>
      </c>
      <c r="D43" s="66"/>
      <c r="E43" s="66">
        <v>1</v>
      </c>
      <c r="F43" s="77"/>
      <c r="G43" s="77">
        <f t="shared" si="2"/>
        <v>0</v>
      </c>
    </row>
    <row r="44" spans="1:7" x14ac:dyDescent="0.2">
      <c r="A44" s="65" t="s">
        <v>20</v>
      </c>
      <c r="B44" s="38">
        <v>3004765</v>
      </c>
      <c r="C44" s="66" t="s">
        <v>21</v>
      </c>
      <c r="D44" s="66"/>
      <c r="E44" s="66">
        <v>2</v>
      </c>
      <c r="F44" s="77"/>
      <c r="G44" s="77">
        <f t="shared" si="2"/>
        <v>0</v>
      </c>
    </row>
    <row r="45" spans="1:7" x14ac:dyDescent="0.2">
      <c r="A45" s="65" t="s">
        <v>22</v>
      </c>
      <c r="B45" s="38">
        <v>3006003</v>
      </c>
      <c r="C45" s="67" t="s">
        <v>23</v>
      </c>
      <c r="D45" s="67"/>
      <c r="E45" s="66">
        <v>1</v>
      </c>
      <c r="F45" s="77"/>
      <c r="G45" s="77">
        <f t="shared" si="2"/>
        <v>0</v>
      </c>
    </row>
    <row r="46" spans="1:7" x14ac:dyDescent="0.2">
      <c r="A46" s="65" t="s">
        <v>24</v>
      </c>
      <c r="B46" s="38">
        <v>3006004</v>
      </c>
      <c r="C46" s="67" t="s">
        <v>25</v>
      </c>
      <c r="D46" s="67"/>
      <c r="E46" s="66">
        <v>1</v>
      </c>
      <c r="F46" s="77"/>
      <c r="G46" s="77">
        <f t="shared" si="2"/>
        <v>0</v>
      </c>
    </row>
    <row r="47" spans="1:7" x14ac:dyDescent="0.2">
      <c r="A47" s="65" t="s">
        <v>26</v>
      </c>
      <c r="B47" s="38">
        <v>3004766</v>
      </c>
      <c r="C47" s="66" t="s">
        <v>27</v>
      </c>
      <c r="D47" s="66"/>
      <c r="E47" s="66">
        <v>2</v>
      </c>
      <c r="F47" s="77"/>
      <c r="G47" s="77">
        <f t="shared" si="2"/>
        <v>0</v>
      </c>
    </row>
    <row r="48" spans="1:7" x14ac:dyDescent="0.2">
      <c r="A48" s="65" t="s">
        <v>28</v>
      </c>
      <c r="B48" s="38">
        <v>3004767</v>
      </c>
      <c r="C48" s="66" t="s">
        <v>29</v>
      </c>
      <c r="D48" s="66"/>
      <c r="E48" s="66">
        <v>2</v>
      </c>
      <c r="F48" s="77"/>
      <c r="G48" s="77">
        <f t="shared" si="2"/>
        <v>0</v>
      </c>
    </row>
    <row r="49" spans="1:8" x14ac:dyDescent="0.2">
      <c r="A49" s="65" t="s">
        <v>30</v>
      </c>
      <c r="B49" s="38">
        <v>3004768</v>
      </c>
      <c r="C49" s="66" t="s">
        <v>31</v>
      </c>
      <c r="D49" s="66"/>
      <c r="E49" s="66">
        <v>1</v>
      </c>
      <c r="F49" s="77"/>
      <c r="G49" s="77">
        <f t="shared" si="2"/>
        <v>0</v>
      </c>
      <c r="H49" s="76"/>
    </row>
    <row r="50" spans="1:8" x14ac:dyDescent="0.2">
      <c r="A50" s="36"/>
      <c r="B50" s="36"/>
      <c r="C50" s="57"/>
      <c r="D50" s="57"/>
      <c r="E50" s="36"/>
      <c r="F50" s="21"/>
      <c r="G50" s="21"/>
    </row>
    <row r="51" spans="1:8" x14ac:dyDescent="0.2">
      <c r="A51" s="40" t="s">
        <v>2</v>
      </c>
      <c r="B51" s="51"/>
      <c r="C51" s="58"/>
      <c r="D51" s="58"/>
    </row>
    <row r="52" spans="1:8" ht="38.25" x14ac:dyDescent="0.2">
      <c r="A52" s="32" t="s">
        <v>32</v>
      </c>
      <c r="B52" s="32"/>
      <c r="C52" s="20" t="s">
        <v>8</v>
      </c>
      <c r="D52" s="20"/>
      <c r="E52" s="22" t="s">
        <v>170</v>
      </c>
      <c r="F52" s="24" t="s">
        <v>40</v>
      </c>
      <c r="G52" s="24" t="s">
        <v>39</v>
      </c>
    </row>
    <row r="53" spans="1:8" x14ac:dyDescent="0.2">
      <c r="A53" s="65" t="s">
        <v>9</v>
      </c>
      <c r="B53" s="38">
        <v>3004769</v>
      </c>
      <c r="C53" s="66" t="s">
        <v>143</v>
      </c>
      <c r="D53" s="66"/>
      <c r="E53" s="67">
        <v>1</v>
      </c>
      <c r="F53" s="77"/>
      <c r="G53" s="77">
        <f t="shared" ref="G53:G64" si="3">(E53*F53)</f>
        <v>0</v>
      </c>
    </row>
    <row r="54" spans="1:8" x14ac:dyDescent="0.2">
      <c r="A54" s="65" t="s">
        <v>11</v>
      </c>
      <c r="B54" s="38">
        <v>3004770</v>
      </c>
      <c r="C54" s="66" t="s">
        <v>144</v>
      </c>
      <c r="D54" s="66"/>
      <c r="E54" s="66">
        <v>1</v>
      </c>
      <c r="F54" s="77"/>
      <c r="G54" s="77">
        <f t="shared" si="3"/>
        <v>0</v>
      </c>
    </row>
    <row r="55" spans="1:8" x14ac:dyDescent="0.2">
      <c r="A55" s="65" t="s">
        <v>13</v>
      </c>
      <c r="B55" s="38">
        <v>3004771</v>
      </c>
      <c r="C55" s="66" t="s">
        <v>145</v>
      </c>
      <c r="D55" s="66"/>
      <c r="E55" s="66">
        <v>1</v>
      </c>
      <c r="F55" s="77"/>
      <c r="G55" s="77">
        <f t="shared" si="3"/>
        <v>0</v>
      </c>
    </row>
    <row r="56" spans="1:8" x14ac:dyDescent="0.2">
      <c r="A56" s="65" t="s">
        <v>14</v>
      </c>
      <c r="B56" s="38">
        <v>3004772</v>
      </c>
      <c r="C56" s="66" t="s">
        <v>146</v>
      </c>
      <c r="D56" s="66"/>
      <c r="E56" s="66">
        <v>1</v>
      </c>
      <c r="F56" s="77"/>
      <c r="G56" s="77">
        <f t="shared" si="3"/>
        <v>0</v>
      </c>
    </row>
    <row r="57" spans="1:8" x14ac:dyDescent="0.2">
      <c r="A57" s="65" t="s">
        <v>16</v>
      </c>
      <c r="B57" s="38">
        <v>3004773</v>
      </c>
      <c r="C57" s="66" t="s">
        <v>147</v>
      </c>
      <c r="D57" s="66"/>
      <c r="E57" s="67">
        <v>1</v>
      </c>
      <c r="F57" s="77"/>
      <c r="G57" s="77">
        <f t="shared" si="3"/>
        <v>0</v>
      </c>
    </row>
    <row r="58" spans="1:8" x14ac:dyDescent="0.2">
      <c r="A58" s="65" t="s">
        <v>18</v>
      </c>
      <c r="B58" s="38">
        <v>3004774</v>
      </c>
      <c r="C58" s="66" t="s">
        <v>148</v>
      </c>
      <c r="D58" s="66"/>
      <c r="E58" s="66">
        <v>1</v>
      </c>
      <c r="F58" s="77"/>
      <c r="G58" s="77">
        <f t="shared" si="3"/>
        <v>0</v>
      </c>
    </row>
    <row r="59" spans="1:8" x14ac:dyDescent="0.2">
      <c r="A59" s="65" t="s">
        <v>20</v>
      </c>
      <c r="B59" s="38">
        <v>3004775</v>
      </c>
      <c r="C59" s="66" t="s">
        <v>149</v>
      </c>
      <c r="D59" s="66"/>
      <c r="E59" s="66">
        <v>1</v>
      </c>
      <c r="F59" s="77"/>
      <c r="G59" s="77">
        <f t="shared" si="3"/>
        <v>0</v>
      </c>
    </row>
    <row r="60" spans="1:8" x14ac:dyDescent="0.2">
      <c r="A60" s="65" t="s">
        <v>22</v>
      </c>
      <c r="B60" s="38">
        <v>3007315</v>
      </c>
      <c r="C60" s="66" t="s">
        <v>150</v>
      </c>
      <c r="D60" s="67"/>
      <c r="E60" s="66">
        <v>1</v>
      </c>
      <c r="F60" s="77"/>
      <c r="G60" s="77">
        <f t="shared" si="3"/>
        <v>0</v>
      </c>
    </row>
    <row r="61" spans="1:8" x14ac:dyDescent="0.2">
      <c r="A61" s="65" t="s">
        <v>24</v>
      </c>
      <c r="B61" s="38">
        <v>3007316</v>
      </c>
      <c r="C61" s="66" t="s">
        <v>151</v>
      </c>
      <c r="D61" s="67"/>
      <c r="E61" s="66">
        <v>1</v>
      </c>
      <c r="F61" s="77"/>
      <c r="G61" s="77">
        <f t="shared" si="3"/>
        <v>0</v>
      </c>
    </row>
    <row r="62" spans="1:8" x14ac:dyDescent="0.2">
      <c r="A62" s="65" t="s">
        <v>26</v>
      </c>
      <c r="B62" s="38">
        <v>3004776</v>
      </c>
      <c r="C62" s="66" t="s">
        <v>152</v>
      </c>
      <c r="D62" s="66"/>
      <c r="E62" s="67">
        <v>1</v>
      </c>
      <c r="F62" s="77"/>
      <c r="G62" s="77">
        <f t="shared" si="3"/>
        <v>0</v>
      </c>
    </row>
    <row r="63" spans="1:8" x14ac:dyDescent="0.2">
      <c r="A63" s="65" t="s">
        <v>28</v>
      </c>
      <c r="B63" s="38">
        <v>3004778</v>
      </c>
      <c r="C63" s="66" t="s">
        <v>153</v>
      </c>
      <c r="D63" s="66"/>
      <c r="E63" s="66">
        <v>1</v>
      </c>
      <c r="F63" s="77"/>
      <c r="G63" s="77">
        <f t="shared" si="3"/>
        <v>0</v>
      </c>
    </row>
    <row r="64" spans="1:8" x14ac:dyDescent="0.2">
      <c r="A64" s="65" t="s">
        <v>30</v>
      </c>
      <c r="B64" s="38">
        <v>3004781</v>
      </c>
      <c r="C64" s="66" t="s">
        <v>154</v>
      </c>
      <c r="D64" s="66"/>
      <c r="E64" s="66">
        <v>1</v>
      </c>
      <c r="F64" s="77"/>
      <c r="G64" s="77">
        <f t="shared" si="3"/>
        <v>0</v>
      </c>
    </row>
    <row r="65" spans="1:8" x14ac:dyDescent="0.2">
      <c r="A65" s="36"/>
      <c r="B65" s="36"/>
      <c r="C65" s="57"/>
      <c r="D65" s="57"/>
      <c r="E65" s="36"/>
      <c r="F65" s="21"/>
      <c r="G65" s="21"/>
    </row>
    <row r="66" spans="1:8" x14ac:dyDescent="0.2">
      <c r="A66" s="42" t="s">
        <v>3</v>
      </c>
      <c r="B66" s="52"/>
      <c r="C66" s="58"/>
      <c r="D66" s="58"/>
    </row>
    <row r="67" spans="1:8" ht="38.25" x14ac:dyDescent="0.2">
      <c r="A67" s="32" t="s">
        <v>32</v>
      </c>
      <c r="B67" s="32"/>
      <c r="C67" s="20" t="s">
        <v>8</v>
      </c>
      <c r="D67" s="20"/>
      <c r="E67" s="22" t="s">
        <v>170</v>
      </c>
      <c r="F67" s="24" t="s">
        <v>40</v>
      </c>
      <c r="G67" s="24" t="s">
        <v>39</v>
      </c>
    </row>
    <row r="68" spans="1:8" x14ac:dyDescent="0.2">
      <c r="A68" s="65" t="s">
        <v>9</v>
      </c>
      <c r="B68" s="38">
        <v>3004782</v>
      </c>
      <c r="C68" s="66" t="s">
        <v>155</v>
      </c>
      <c r="D68" s="66"/>
      <c r="E68" s="67">
        <v>1</v>
      </c>
      <c r="F68" s="77"/>
      <c r="G68" s="77">
        <f t="shared" ref="G68:G73" si="4">(E68*F68)</f>
        <v>0</v>
      </c>
    </row>
    <row r="69" spans="1:8" x14ac:dyDescent="0.2">
      <c r="A69" s="65" t="s">
        <v>11</v>
      </c>
      <c r="B69" s="38">
        <v>3004783</v>
      </c>
      <c r="C69" s="66" t="s">
        <v>156</v>
      </c>
      <c r="D69" s="66"/>
      <c r="E69" s="66">
        <v>1</v>
      </c>
      <c r="F69" s="77"/>
      <c r="G69" s="77">
        <f t="shared" si="4"/>
        <v>0</v>
      </c>
    </row>
    <row r="70" spans="1:8" x14ac:dyDescent="0.2">
      <c r="A70" s="65" t="s">
        <v>13</v>
      </c>
      <c r="B70" s="38">
        <v>3004784</v>
      </c>
      <c r="C70" s="66" t="s">
        <v>157</v>
      </c>
      <c r="D70" s="66"/>
      <c r="E70" s="66">
        <v>1</v>
      </c>
      <c r="F70" s="77"/>
      <c r="G70" s="77">
        <f t="shared" si="4"/>
        <v>0</v>
      </c>
    </row>
    <row r="71" spans="1:8" x14ac:dyDescent="0.2">
      <c r="A71" s="65" t="s">
        <v>14</v>
      </c>
      <c r="B71" s="38">
        <v>3004785</v>
      </c>
      <c r="C71" s="66" t="s">
        <v>158</v>
      </c>
      <c r="D71" s="66"/>
      <c r="E71" s="66">
        <v>1</v>
      </c>
      <c r="F71" s="77"/>
      <c r="G71" s="77">
        <f t="shared" si="4"/>
        <v>0</v>
      </c>
    </row>
    <row r="72" spans="1:8" x14ac:dyDescent="0.2">
      <c r="A72" s="65" t="s">
        <v>16</v>
      </c>
      <c r="B72" s="38">
        <v>3004786</v>
      </c>
      <c r="C72" s="66" t="s">
        <v>159</v>
      </c>
      <c r="D72" s="66"/>
      <c r="E72" s="66">
        <v>1</v>
      </c>
      <c r="F72" s="77"/>
      <c r="G72" s="77">
        <f t="shared" si="4"/>
        <v>0</v>
      </c>
    </row>
    <row r="73" spans="1:8" x14ac:dyDescent="0.2">
      <c r="A73" s="65" t="s">
        <v>18</v>
      </c>
      <c r="B73" s="38">
        <v>3004787</v>
      </c>
      <c r="C73" s="66" t="s">
        <v>160</v>
      </c>
      <c r="D73" s="66"/>
      <c r="E73" s="66">
        <v>1</v>
      </c>
      <c r="F73" s="77"/>
      <c r="G73" s="77">
        <f t="shared" si="4"/>
        <v>0</v>
      </c>
      <c r="H73" s="76"/>
    </row>
    <row r="74" spans="1:8" x14ac:dyDescent="0.2">
      <c r="A74" s="36"/>
      <c r="B74" s="36"/>
      <c r="C74" s="57"/>
      <c r="D74" s="57"/>
      <c r="E74" s="36"/>
      <c r="F74" s="21"/>
      <c r="G74" s="21"/>
    </row>
    <row r="75" spans="1:8" x14ac:dyDescent="0.2">
      <c r="A75" s="42" t="s">
        <v>4</v>
      </c>
      <c r="B75" s="52"/>
      <c r="C75" s="58"/>
      <c r="D75" s="58"/>
    </row>
    <row r="76" spans="1:8" ht="38.25" x14ac:dyDescent="0.2">
      <c r="A76" s="32" t="s">
        <v>32</v>
      </c>
      <c r="B76" s="32"/>
      <c r="C76" s="20" t="s">
        <v>8</v>
      </c>
      <c r="D76" s="20"/>
      <c r="E76" s="22" t="s">
        <v>170</v>
      </c>
      <c r="F76" s="24" t="s">
        <v>40</v>
      </c>
      <c r="G76" s="24" t="s">
        <v>39</v>
      </c>
    </row>
    <row r="77" spans="1:8" x14ac:dyDescent="0.2">
      <c r="A77" s="38" t="s">
        <v>9</v>
      </c>
      <c r="B77" s="38">
        <v>3004788</v>
      </c>
      <c r="C77" s="66" t="s">
        <v>161</v>
      </c>
      <c r="D77" s="66"/>
      <c r="E77" s="66">
        <v>1</v>
      </c>
      <c r="F77" s="77"/>
      <c r="G77" s="77">
        <f t="shared" ref="G77:G82" si="5">(E77*F77)</f>
        <v>0</v>
      </c>
    </row>
    <row r="78" spans="1:8" x14ac:dyDescent="0.2">
      <c r="A78" s="38" t="s">
        <v>11</v>
      </c>
      <c r="B78" s="38">
        <v>3004788</v>
      </c>
      <c r="C78" s="66" t="s">
        <v>161</v>
      </c>
      <c r="D78" s="66"/>
      <c r="E78" s="66">
        <v>1</v>
      </c>
      <c r="F78" s="77"/>
      <c r="G78" s="77">
        <f t="shared" si="5"/>
        <v>0</v>
      </c>
    </row>
    <row r="79" spans="1:8" x14ac:dyDescent="0.2">
      <c r="A79" s="38" t="s">
        <v>13</v>
      </c>
      <c r="B79" s="38">
        <v>3004788</v>
      </c>
      <c r="C79" s="66" t="s">
        <v>161</v>
      </c>
      <c r="D79" s="66"/>
      <c r="E79" s="66">
        <v>1</v>
      </c>
      <c r="F79" s="77"/>
      <c r="G79" s="77">
        <f t="shared" si="5"/>
        <v>0</v>
      </c>
    </row>
    <row r="80" spans="1:8" x14ac:dyDescent="0.2">
      <c r="A80" s="38" t="s">
        <v>14</v>
      </c>
      <c r="B80" s="38">
        <v>3004788</v>
      </c>
      <c r="C80" s="66" t="s">
        <v>161</v>
      </c>
      <c r="D80" s="66"/>
      <c r="E80" s="66">
        <v>1</v>
      </c>
      <c r="F80" s="77"/>
      <c r="G80" s="77">
        <f t="shared" si="5"/>
        <v>0</v>
      </c>
    </row>
    <row r="81" spans="1:8" x14ac:dyDescent="0.2">
      <c r="A81" s="38" t="s">
        <v>16</v>
      </c>
      <c r="B81" s="38">
        <v>3004789</v>
      </c>
      <c r="C81" s="66" t="s">
        <v>162</v>
      </c>
      <c r="D81" s="66"/>
      <c r="E81" s="66">
        <v>1</v>
      </c>
      <c r="F81" s="77"/>
      <c r="G81" s="77">
        <f t="shared" si="5"/>
        <v>0</v>
      </c>
    </row>
    <row r="82" spans="1:8" x14ac:dyDescent="0.2">
      <c r="A82" s="38" t="s">
        <v>18</v>
      </c>
      <c r="B82" s="38">
        <v>3004789</v>
      </c>
      <c r="C82" s="66" t="s">
        <v>162</v>
      </c>
      <c r="D82" s="66"/>
      <c r="E82" s="66">
        <v>1</v>
      </c>
      <c r="F82" s="77"/>
      <c r="G82" s="77">
        <f t="shared" si="5"/>
        <v>0</v>
      </c>
      <c r="H82" s="76"/>
    </row>
    <row r="83" spans="1:8" x14ac:dyDescent="0.2">
      <c r="A83" s="36"/>
      <c r="B83" s="36"/>
      <c r="C83" s="57"/>
      <c r="D83" s="57"/>
      <c r="E83" s="36"/>
      <c r="F83" s="21"/>
      <c r="G83" s="21"/>
    </row>
    <row r="84" spans="1:8" x14ac:dyDescent="0.2">
      <c r="A84" s="41" t="s">
        <v>5</v>
      </c>
      <c r="B84" s="52"/>
      <c r="C84" s="58"/>
      <c r="D84" s="58"/>
    </row>
    <row r="85" spans="1:8" ht="38.25" x14ac:dyDescent="0.2">
      <c r="A85" s="32" t="s">
        <v>32</v>
      </c>
      <c r="B85" s="32"/>
      <c r="C85" s="20" t="s">
        <v>8</v>
      </c>
      <c r="D85" s="20"/>
      <c r="E85" s="22" t="s">
        <v>169</v>
      </c>
      <c r="F85" s="24" t="s">
        <v>40</v>
      </c>
      <c r="G85" s="24" t="s">
        <v>39</v>
      </c>
    </row>
    <row r="86" spans="1:8" x14ac:dyDescent="0.2">
      <c r="A86" s="38" t="s">
        <v>9</v>
      </c>
      <c r="B86" s="38">
        <v>3006027</v>
      </c>
      <c r="C86" s="66" t="s">
        <v>111</v>
      </c>
      <c r="D86" s="67"/>
      <c r="E86" s="66">
        <v>1</v>
      </c>
      <c r="F86" s="77"/>
      <c r="G86" s="77">
        <f t="shared" ref="G86:G91" si="6">(E86*F86)</f>
        <v>0</v>
      </c>
    </row>
    <row r="87" spans="1:8" x14ac:dyDescent="0.2">
      <c r="A87" s="38" t="s">
        <v>11</v>
      </c>
      <c r="B87" s="38">
        <v>3006028</v>
      </c>
      <c r="C87" s="66" t="s">
        <v>112</v>
      </c>
      <c r="D87" s="67"/>
      <c r="E87" s="66">
        <v>1</v>
      </c>
      <c r="F87" s="77"/>
      <c r="G87" s="77">
        <f t="shared" si="6"/>
        <v>0</v>
      </c>
    </row>
    <row r="88" spans="1:8" x14ac:dyDescent="0.2">
      <c r="A88" s="38" t="s">
        <v>13</v>
      </c>
      <c r="B88" s="38">
        <v>3006029</v>
      </c>
      <c r="C88" s="66" t="s">
        <v>113</v>
      </c>
      <c r="D88" s="67"/>
      <c r="E88" s="66">
        <v>1</v>
      </c>
      <c r="F88" s="77"/>
      <c r="G88" s="77">
        <f t="shared" si="6"/>
        <v>0</v>
      </c>
    </row>
    <row r="89" spans="1:8" x14ac:dyDescent="0.2">
      <c r="A89" s="38" t="s">
        <v>14</v>
      </c>
      <c r="B89" s="38">
        <v>3006030</v>
      </c>
      <c r="C89" s="66" t="s">
        <v>114</v>
      </c>
      <c r="D89" s="67"/>
      <c r="E89" s="66">
        <v>1</v>
      </c>
      <c r="F89" s="77"/>
      <c r="G89" s="77">
        <f t="shared" si="6"/>
        <v>0</v>
      </c>
    </row>
    <row r="90" spans="1:8" x14ac:dyDescent="0.2">
      <c r="A90" s="38" t="s">
        <v>16</v>
      </c>
      <c r="B90" s="38">
        <v>3006031</v>
      </c>
      <c r="C90" s="66" t="s">
        <v>115</v>
      </c>
      <c r="D90" s="67"/>
      <c r="E90" s="66">
        <v>1</v>
      </c>
      <c r="F90" s="77"/>
      <c r="G90" s="77">
        <f t="shared" si="6"/>
        <v>0</v>
      </c>
    </row>
    <row r="91" spans="1:8" x14ac:dyDescent="0.2">
      <c r="A91" s="38" t="s">
        <v>18</v>
      </c>
      <c r="B91" s="38">
        <v>3006032</v>
      </c>
      <c r="C91" s="66" t="s">
        <v>116</v>
      </c>
      <c r="D91" s="67"/>
      <c r="E91" s="66">
        <v>1</v>
      </c>
      <c r="F91" s="77"/>
      <c r="G91" s="77">
        <f t="shared" si="6"/>
        <v>0</v>
      </c>
      <c r="H91" s="76"/>
    </row>
    <row r="92" spans="1:8" x14ac:dyDescent="0.2">
      <c r="A92" s="36"/>
      <c r="B92" s="36"/>
      <c r="C92" s="57"/>
      <c r="D92" s="57"/>
      <c r="E92" s="36"/>
      <c r="F92" s="21"/>
      <c r="G92" s="21"/>
    </row>
    <row r="93" spans="1:8" x14ac:dyDescent="0.2">
      <c r="A93" s="41" t="s">
        <v>6</v>
      </c>
      <c r="B93" s="52"/>
      <c r="C93" s="58"/>
      <c r="D93" s="58"/>
    </row>
    <row r="94" spans="1:8" ht="38.25" x14ac:dyDescent="0.2">
      <c r="A94" s="32" t="s">
        <v>32</v>
      </c>
      <c r="B94" s="32"/>
      <c r="C94" s="20" t="s">
        <v>8</v>
      </c>
      <c r="D94" s="20"/>
      <c r="E94" s="22" t="s">
        <v>169</v>
      </c>
      <c r="F94" s="24" t="s">
        <v>40</v>
      </c>
      <c r="G94" s="24" t="s">
        <v>39</v>
      </c>
    </row>
    <row r="95" spans="1:8" x14ac:dyDescent="0.2">
      <c r="A95" s="38" t="s">
        <v>9</v>
      </c>
      <c r="B95" s="38">
        <v>3006034</v>
      </c>
      <c r="C95" s="66" t="s">
        <v>117</v>
      </c>
      <c r="D95" s="67"/>
      <c r="E95" s="66">
        <v>1</v>
      </c>
      <c r="F95" s="77"/>
      <c r="G95" s="77">
        <f t="shared" ref="G95:G106" si="7">(E95*F95)</f>
        <v>0</v>
      </c>
    </row>
    <row r="96" spans="1:8" x14ac:dyDescent="0.2">
      <c r="A96" s="38" t="s">
        <v>11</v>
      </c>
      <c r="B96" s="38">
        <v>3006006</v>
      </c>
      <c r="C96" s="66" t="s">
        <v>118</v>
      </c>
      <c r="D96" s="67"/>
      <c r="E96" s="66">
        <v>1</v>
      </c>
      <c r="F96" s="77"/>
      <c r="G96" s="77">
        <f t="shared" si="7"/>
        <v>0</v>
      </c>
    </row>
    <row r="97" spans="1:8" x14ac:dyDescent="0.2">
      <c r="A97" s="38" t="s">
        <v>13</v>
      </c>
      <c r="B97" s="38">
        <v>3006007</v>
      </c>
      <c r="C97" s="66" t="s">
        <v>119</v>
      </c>
      <c r="D97" s="67"/>
      <c r="E97" s="66">
        <v>1</v>
      </c>
      <c r="F97" s="77"/>
      <c r="G97" s="77">
        <f t="shared" si="7"/>
        <v>0</v>
      </c>
    </row>
    <row r="98" spans="1:8" x14ac:dyDescent="0.2">
      <c r="A98" s="38" t="s">
        <v>14</v>
      </c>
      <c r="B98" s="38">
        <v>3006008</v>
      </c>
      <c r="C98" s="66" t="s">
        <v>120</v>
      </c>
      <c r="D98" s="67"/>
      <c r="E98" s="66">
        <v>1</v>
      </c>
      <c r="F98" s="77"/>
      <c r="G98" s="77">
        <f t="shared" si="7"/>
        <v>0</v>
      </c>
    </row>
    <row r="99" spans="1:8" x14ac:dyDescent="0.2">
      <c r="A99" s="38" t="s">
        <v>16</v>
      </c>
      <c r="B99" s="38">
        <v>3006009</v>
      </c>
      <c r="C99" s="66" t="s">
        <v>121</v>
      </c>
      <c r="D99" s="67"/>
      <c r="E99" s="66">
        <v>1</v>
      </c>
      <c r="F99" s="77"/>
      <c r="G99" s="77">
        <f t="shared" si="7"/>
        <v>0</v>
      </c>
    </row>
    <row r="100" spans="1:8" x14ac:dyDescent="0.2">
      <c r="A100" s="38" t="s">
        <v>18</v>
      </c>
      <c r="B100" s="38">
        <v>3006020</v>
      </c>
      <c r="C100" s="66" t="s">
        <v>122</v>
      </c>
      <c r="D100" s="67"/>
      <c r="E100" s="66">
        <v>1</v>
      </c>
      <c r="F100" s="77"/>
      <c r="G100" s="77">
        <f t="shared" si="7"/>
        <v>0</v>
      </c>
    </row>
    <row r="101" spans="1:8" x14ac:dyDescent="0.2">
      <c r="A101" s="38" t="s">
        <v>20</v>
      </c>
      <c r="B101" s="38">
        <v>3006021</v>
      </c>
      <c r="C101" s="66" t="s">
        <v>123</v>
      </c>
      <c r="D101" s="67"/>
      <c r="E101" s="66">
        <v>2</v>
      </c>
      <c r="F101" s="77"/>
      <c r="G101" s="77">
        <f t="shared" si="7"/>
        <v>0</v>
      </c>
    </row>
    <row r="102" spans="1:8" x14ac:dyDescent="0.2">
      <c r="A102" s="38" t="s">
        <v>22</v>
      </c>
      <c r="B102" s="38">
        <v>3006022</v>
      </c>
      <c r="C102" s="66" t="s">
        <v>124</v>
      </c>
      <c r="D102" s="67"/>
      <c r="E102" s="66">
        <v>1</v>
      </c>
      <c r="F102" s="77"/>
      <c r="G102" s="77">
        <f t="shared" si="7"/>
        <v>0</v>
      </c>
    </row>
    <row r="103" spans="1:8" x14ac:dyDescent="0.2">
      <c r="A103" s="38" t="s">
        <v>24</v>
      </c>
      <c r="B103" s="38">
        <v>3006023</v>
      </c>
      <c r="C103" s="66" t="s">
        <v>125</v>
      </c>
      <c r="D103" s="67"/>
      <c r="E103" s="66">
        <v>1</v>
      </c>
      <c r="F103" s="77"/>
      <c r="G103" s="77">
        <f t="shared" si="7"/>
        <v>0</v>
      </c>
    </row>
    <row r="104" spans="1:8" x14ac:dyDescent="0.2">
      <c r="A104" s="38" t="s">
        <v>26</v>
      </c>
      <c r="B104" s="38">
        <v>3006024</v>
      </c>
      <c r="C104" s="66" t="s">
        <v>126</v>
      </c>
      <c r="D104" s="67"/>
      <c r="E104" s="66">
        <v>1</v>
      </c>
      <c r="F104" s="77"/>
      <c r="G104" s="77">
        <f t="shared" si="7"/>
        <v>0</v>
      </c>
    </row>
    <row r="105" spans="1:8" x14ac:dyDescent="0.2">
      <c r="A105" s="38" t="s">
        <v>28</v>
      </c>
      <c r="B105" s="38">
        <v>3006025</v>
      </c>
      <c r="C105" s="66" t="s">
        <v>127</v>
      </c>
      <c r="D105" s="67"/>
      <c r="E105" s="66">
        <v>1</v>
      </c>
      <c r="F105" s="77"/>
      <c r="G105" s="77">
        <f t="shared" si="7"/>
        <v>0</v>
      </c>
    </row>
    <row r="106" spans="1:8" x14ac:dyDescent="0.2">
      <c r="A106" s="38" t="s">
        <v>30</v>
      </c>
      <c r="B106" s="38">
        <v>3006026</v>
      </c>
      <c r="C106" s="66" t="s">
        <v>128</v>
      </c>
      <c r="D106" s="67"/>
      <c r="E106" s="66">
        <v>1</v>
      </c>
      <c r="F106" s="77"/>
      <c r="G106" s="77">
        <f t="shared" si="7"/>
        <v>0</v>
      </c>
      <c r="H106" s="76"/>
    </row>
    <row r="107" spans="1:8" x14ac:dyDescent="0.2">
      <c r="A107" s="36"/>
      <c r="B107" s="36"/>
      <c r="C107" s="57"/>
      <c r="D107" s="57"/>
      <c r="E107" s="36"/>
      <c r="F107" s="21"/>
      <c r="G107" s="21"/>
    </row>
    <row r="108" spans="1:8" x14ac:dyDescent="0.2">
      <c r="A108" s="40" t="s">
        <v>7</v>
      </c>
      <c r="B108" s="51"/>
      <c r="C108" s="58"/>
      <c r="D108" s="58"/>
    </row>
    <row r="109" spans="1:8" ht="38.25" x14ac:dyDescent="0.2">
      <c r="A109" s="32" t="s">
        <v>32</v>
      </c>
      <c r="B109" s="32"/>
      <c r="C109" s="20" t="s">
        <v>8</v>
      </c>
      <c r="D109" s="20"/>
      <c r="E109" s="22" t="s">
        <v>169</v>
      </c>
      <c r="F109" s="24" t="s">
        <v>40</v>
      </c>
      <c r="G109" s="24" t="s">
        <v>39</v>
      </c>
    </row>
    <row r="110" spans="1:8" x14ac:dyDescent="0.2">
      <c r="A110" s="38" t="s">
        <v>9</v>
      </c>
      <c r="B110" s="38">
        <v>3007318</v>
      </c>
      <c r="C110" s="68" t="s">
        <v>10</v>
      </c>
      <c r="D110" s="68"/>
      <c r="E110" s="67">
        <v>1</v>
      </c>
      <c r="F110" s="77"/>
      <c r="G110" s="77">
        <f t="shared" ref="G110:G115" si="8">(E110*F110)</f>
        <v>0</v>
      </c>
    </row>
    <row r="111" spans="1:8" x14ac:dyDescent="0.2">
      <c r="A111" s="38" t="s">
        <v>11</v>
      </c>
      <c r="B111" s="38">
        <v>3007319</v>
      </c>
      <c r="C111" s="68" t="s">
        <v>12</v>
      </c>
      <c r="D111" s="68"/>
      <c r="E111" s="67">
        <v>1</v>
      </c>
      <c r="F111" s="77"/>
      <c r="G111" s="77">
        <f t="shared" si="8"/>
        <v>0</v>
      </c>
    </row>
    <row r="112" spans="1:8" x14ac:dyDescent="0.2">
      <c r="A112" s="38" t="s">
        <v>13</v>
      </c>
      <c r="B112" s="38">
        <v>3007320</v>
      </c>
      <c r="C112" s="68" t="s">
        <v>12</v>
      </c>
      <c r="D112" s="68"/>
      <c r="E112" s="67">
        <v>1</v>
      </c>
      <c r="F112" s="77"/>
      <c r="G112" s="77">
        <f t="shared" si="8"/>
        <v>0</v>
      </c>
    </row>
    <row r="113" spans="1:7" x14ac:dyDescent="0.2">
      <c r="A113" s="38" t="s">
        <v>14</v>
      </c>
      <c r="B113" s="38">
        <v>3007321</v>
      </c>
      <c r="C113" s="68" t="s">
        <v>15</v>
      </c>
      <c r="D113" s="68"/>
      <c r="E113" s="67">
        <v>1</v>
      </c>
      <c r="F113" s="77"/>
      <c r="G113" s="77">
        <f t="shared" si="8"/>
        <v>0</v>
      </c>
    </row>
    <row r="114" spans="1:7" x14ac:dyDescent="0.2">
      <c r="A114" s="38" t="s">
        <v>16</v>
      </c>
      <c r="B114" s="38">
        <v>3007322</v>
      </c>
      <c r="C114" s="68" t="s">
        <v>17</v>
      </c>
      <c r="D114" s="68"/>
      <c r="E114" s="67">
        <v>1</v>
      </c>
      <c r="F114" s="77"/>
      <c r="G114" s="77">
        <f t="shared" si="8"/>
        <v>0</v>
      </c>
    </row>
    <row r="115" spans="1:7" x14ac:dyDescent="0.2">
      <c r="A115" s="38" t="s">
        <v>18</v>
      </c>
      <c r="B115" s="38">
        <v>3007323</v>
      </c>
      <c r="C115" s="68" t="s">
        <v>19</v>
      </c>
      <c r="D115" s="68"/>
      <c r="E115" s="67">
        <v>1</v>
      </c>
      <c r="F115" s="77"/>
      <c r="G115" s="77">
        <f t="shared" si="8"/>
        <v>0</v>
      </c>
    </row>
    <row r="116" spans="1:7" x14ac:dyDescent="0.2">
      <c r="A116" s="36"/>
      <c r="B116" s="36"/>
      <c r="C116" s="36"/>
      <c r="D116" s="36"/>
      <c r="E116" s="36"/>
      <c r="F116" s="21"/>
      <c r="G116" s="21"/>
    </row>
    <row r="117" spans="1:7" s="18" customFormat="1" x14ac:dyDescent="0.2">
      <c r="C117" s="53" t="s">
        <v>42</v>
      </c>
      <c r="D117" s="59"/>
      <c r="E117" s="44"/>
      <c r="F117" s="45"/>
      <c r="G117" s="46">
        <f>SUM(G38:G116)</f>
        <v>0</v>
      </c>
    </row>
    <row r="119" spans="1:7" x14ac:dyDescent="0.2">
      <c r="A119" s="23" t="s">
        <v>129</v>
      </c>
      <c r="B119" s="51"/>
    </row>
    <row r="120" spans="1:7" ht="38.25" x14ac:dyDescent="0.2">
      <c r="A120" s="32" t="s">
        <v>69</v>
      </c>
      <c r="B120" s="32"/>
      <c r="C120" s="20" t="s">
        <v>8</v>
      </c>
      <c r="D120" s="20"/>
      <c r="E120" s="22" t="s">
        <v>169</v>
      </c>
      <c r="F120" s="24" t="s">
        <v>40</v>
      </c>
      <c r="G120" s="24" t="s">
        <v>39</v>
      </c>
    </row>
    <row r="121" spans="1:7" x14ac:dyDescent="0.2">
      <c r="A121" s="39">
        <v>1</v>
      </c>
      <c r="B121" s="69">
        <v>3004379</v>
      </c>
      <c r="C121" s="69" t="s">
        <v>75</v>
      </c>
      <c r="D121" s="70"/>
      <c r="E121" s="71">
        <v>1</v>
      </c>
      <c r="F121" s="77"/>
      <c r="G121" s="77">
        <f t="shared" ref="G121:G122" si="9">(E121*F121)</f>
        <v>0</v>
      </c>
    </row>
    <row r="122" spans="1:7" x14ac:dyDescent="0.2">
      <c r="A122" s="39">
        <v>2</v>
      </c>
      <c r="B122" s="69">
        <v>3017851</v>
      </c>
      <c r="C122" s="69" t="s">
        <v>76</v>
      </c>
      <c r="D122" s="70"/>
      <c r="E122" s="71">
        <v>1</v>
      </c>
      <c r="F122" s="77"/>
      <c r="G122" s="77">
        <f t="shared" si="9"/>
        <v>0</v>
      </c>
    </row>
    <row r="123" spans="1:7" s="18" customFormat="1" x14ac:dyDescent="0.2">
      <c r="A123" s="54"/>
      <c r="B123" s="54"/>
      <c r="C123" s="72" t="s">
        <v>140</v>
      </c>
      <c r="D123" s="72"/>
      <c r="E123" s="73"/>
      <c r="F123" s="55"/>
      <c r="G123" s="46">
        <f>SUM(G121:G122)</f>
        <v>0</v>
      </c>
    </row>
    <row r="124" spans="1:7" x14ac:dyDescent="0.2">
      <c r="E124" s="62"/>
    </row>
    <row r="125" spans="1:7" x14ac:dyDescent="0.2">
      <c r="E125" s="62"/>
    </row>
    <row r="126" spans="1:7" x14ac:dyDescent="0.2">
      <c r="A126" s="23" t="s">
        <v>70</v>
      </c>
      <c r="B126" s="51"/>
      <c r="E126" s="62"/>
    </row>
    <row r="127" spans="1:7" ht="38.25" x14ac:dyDescent="0.2">
      <c r="A127" s="32" t="s">
        <v>69</v>
      </c>
      <c r="B127" s="32"/>
      <c r="C127" s="20" t="s">
        <v>8</v>
      </c>
      <c r="D127" s="20"/>
      <c r="E127" s="22" t="s">
        <v>169</v>
      </c>
      <c r="F127" s="24" t="s">
        <v>40</v>
      </c>
      <c r="G127" s="24" t="s">
        <v>39</v>
      </c>
    </row>
    <row r="128" spans="1:7" x14ac:dyDescent="0.2">
      <c r="A128" s="66">
        <v>1</v>
      </c>
      <c r="B128" s="65"/>
      <c r="C128" s="69" t="s">
        <v>130</v>
      </c>
      <c r="D128" s="69"/>
      <c r="E128" s="74">
        <v>1</v>
      </c>
      <c r="F128" s="77"/>
      <c r="G128" s="77">
        <f t="shared" ref="G128:G137" si="10">(E128*F128)</f>
        <v>0</v>
      </c>
    </row>
    <row r="129" spans="1:7" x14ac:dyDescent="0.2">
      <c r="A129" s="66">
        <v>2</v>
      </c>
      <c r="B129" s="65"/>
      <c r="C129" s="69" t="s">
        <v>131</v>
      </c>
      <c r="D129" s="69" t="s">
        <v>167</v>
      </c>
      <c r="E129" s="74">
        <v>1</v>
      </c>
      <c r="F129" s="77"/>
      <c r="G129" s="77">
        <f t="shared" si="10"/>
        <v>0</v>
      </c>
    </row>
    <row r="130" spans="1:7" x14ac:dyDescent="0.2">
      <c r="A130" s="66">
        <v>3</v>
      </c>
      <c r="B130" s="65"/>
      <c r="C130" s="78" t="s">
        <v>71</v>
      </c>
      <c r="D130" s="78" t="s">
        <v>132</v>
      </c>
      <c r="E130" s="74">
        <v>1</v>
      </c>
      <c r="F130" s="77"/>
      <c r="G130" s="77">
        <f t="shared" si="10"/>
        <v>0</v>
      </c>
    </row>
    <row r="131" spans="1:7" x14ac:dyDescent="0.2">
      <c r="A131" s="66">
        <v>4</v>
      </c>
      <c r="B131" s="65"/>
      <c r="C131" s="79" t="s">
        <v>72</v>
      </c>
      <c r="D131" s="79" t="s">
        <v>133</v>
      </c>
      <c r="E131" s="74">
        <v>1</v>
      </c>
      <c r="F131" s="77"/>
      <c r="G131" s="77">
        <f t="shared" si="10"/>
        <v>0</v>
      </c>
    </row>
    <row r="132" spans="1:7" x14ac:dyDescent="0.2">
      <c r="A132" s="66">
        <v>5</v>
      </c>
      <c r="B132" s="65"/>
      <c r="C132" s="78" t="s">
        <v>73</v>
      </c>
      <c r="D132" s="78" t="s">
        <v>134</v>
      </c>
      <c r="E132" s="74">
        <v>1</v>
      </c>
      <c r="F132" s="77"/>
      <c r="G132" s="77">
        <f t="shared" si="10"/>
        <v>0</v>
      </c>
    </row>
    <row r="133" spans="1:7" x14ac:dyDescent="0.2">
      <c r="A133" s="66">
        <v>6</v>
      </c>
      <c r="B133" s="65"/>
      <c r="C133" s="69" t="s">
        <v>135</v>
      </c>
      <c r="D133" s="78"/>
      <c r="E133" s="74">
        <v>4</v>
      </c>
      <c r="F133" s="77"/>
      <c r="G133" s="77">
        <f t="shared" si="10"/>
        <v>0</v>
      </c>
    </row>
    <row r="134" spans="1:7" x14ac:dyDescent="0.2">
      <c r="A134" s="66">
        <v>7</v>
      </c>
      <c r="B134" s="65"/>
      <c r="C134" s="80" t="s">
        <v>163</v>
      </c>
      <c r="D134" s="78"/>
      <c r="E134" s="74">
        <v>6</v>
      </c>
      <c r="F134" s="77"/>
      <c r="G134" s="77">
        <f t="shared" si="10"/>
        <v>0</v>
      </c>
    </row>
    <row r="135" spans="1:7" x14ac:dyDescent="0.2">
      <c r="A135" s="66">
        <v>8</v>
      </c>
      <c r="B135" s="65"/>
      <c r="C135" s="80" t="s">
        <v>164</v>
      </c>
      <c r="D135" s="78"/>
      <c r="E135" s="74">
        <v>2</v>
      </c>
      <c r="F135" s="77"/>
      <c r="G135" s="77">
        <f t="shared" si="10"/>
        <v>0</v>
      </c>
    </row>
    <row r="136" spans="1:7" x14ac:dyDescent="0.2">
      <c r="A136" s="66">
        <v>9</v>
      </c>
      <c r="B136" s="65"/>
      <c r="C136" s="80" t="s">
        <v>165</v>
      </c>
      <c r="D136" s="78"/>
      <c r="E136" s="74">
        <v>3</v>
      </c>
      <c r="F136" s="77"/>
      <c r="G136" s="77">
        <f t="shared" si="10"/>
        <v>0</v>
      </c>
    </row>
    <row r="137" spans="1:7" x14ac:dyDescent="0.2">
      <c r="A137" s="66">
        <v>10</v>
      </c>
      <c r="B137" s="65"/>
      <c r="C137" s="81" t="s">
        <v>166</v>
      </c>
      <c r="D137" s="69"/>
      <c r="E137" s="74">
        <v>3</v>
      </c>
      <c r="F137" s="77"/>
      <c r="G137" s="77">
        <f t="shared" si="10"/>
        <v>0</v>
      </c>
    </row>
    <row r="138" spans="1:7" s="18" customFormat="1" x14ac:dyDescent="0.2">
      <c r="A138" s="54"/>
      <c r="B138" s="54"/>
      <c r="C138" s="72" t="s">
        <v>74</v>
      </c>
      <c r="D138" s="72"/>
      <c r="E138" s="75"/>
      <c r="F138" s="55"/>
      <c r="G138" s="46">
        <f>SUM(G128:G137)</f>
        <v>0</v>
      </c>
    </row>
    <row r="141" spans="1:7" x14ac:dyDescent="0.2">
      <c r="A141" s="23" t="s">
        <v>136</v>
      </c>
      <c r="B141" s="23"/>
    </row>
    <row r="143" spans="1:7" x14ac:dyDescent="0.2">
      <c r="A143" s="26" t="str">
        <f>+A3</f>
        <v>ZAPORNI VENTILI</v>
      </c>
      <c r="B143" s="60"/>
      <c r="C143" s="28"/>
      <c r="D143" s="29"/>
      <c r="E143" s="34">
        <f>+G32</f>
        <v>0</v>
      </c>
      <c r="F143" s="19"/>
      <c r="G143" s="19"/>
    </row>
    <row r="144" spans="1:7" x14ac:dyDescent="0.2">
      <c r="A144" s="26" t="str">
        <f>+A35</f>
        <v xml:space="preserve">REZERVNI DELI </v>
      </c>
      <c r="B144" s="60"/>
      <c r="C144" s="28"/>
      <c r="D144" s="29"/>
      <c r="E144" s="37">
        <f>+G117</f>
        <v>0</v>
      </c>
      <c r="F144" s="19"/>
      <c r="G144" s="19"/>
    </row>
    <row r="145" spans="1:7" x14ac:dyDescent="0.2">
      <c r="A145" s="26" t="str">
        <f>+A119</f>
        <v>VENTILI KSB</v>
      </c>
      <c r="B145" s="60"/>
      <c r="C145" s="28"/>
      <c r="D145" s="29"/>
      <c r="E145" s="37">
        <f>+G123</f>
        <v>0</v>
      </c>
      <c r="F145" s="19"/>
      <c r="G145" s="19"/>
    </row>
    <row r="146" spans="1:7" x14ac:dyDescent="0.2">
      <c r="A146" s="26" t="str">
        <f>+A126</f>
        <v>VODOKAZNA STEKLA KLINGER</v>
      </c>
      <c r="B146" s="60"/>
      <c r="C146" s="28"/>
      <c r="D146" s="29"/>
      <c r="E146" s="37">
        <f>+G138</f>
        <v>0</v>
      </c>
      <c r="F146" s="19"/>
      <c r="G146" s="19"/>
    </row>
    <row r="147" spans="1:7" s="18" customFormat="1" x14ac:dyDescent="0.2">
      <c r="A147" s="43" t="s">
        <v>137</v>
      </c>
      <c r="B147" s="61"/>
      <c r="C147" s="44"/>
      <c r="D147" s="45"/>
      <c r="E147" s="46">
        <f>SUM(E143:E146)</f>
        <v>0</v>
      </c>
    </row>
  </sheetData>
  <protectedRanges>
    <protectedRange sqref="F5:F31 F38:F49 F53:F64 F68:F73 F77:F82 F86:F92 F95:F106 F110:F115 F121:F123 F128:F138" name="Obseg1"/>
  </protectedRanges>
  <dataValidations count="1">
    <dataValidation type="custom" allowBlank="1" showInputMessage="1" showErrorMessage="1" errorTitle="NAPAKA" error="Vpiši vrednost na do dve decimalni mesti." sqref="F5:F31 F38:F49 F53:F64 F68:F73 F77:F82 F86:F91 F95:F106 F110:F115 F121:F122 F128:F137">
      <formula1>EXACT(F5,ROUND(F5,2))</formula1>
    </dataValidation>
  </dataValidations>
  <pageMargins left="0.98425196850393704" right="0.19685039370078741" top="0.59055118110236227" bottom="0.62992125984251968" header="0" footer="0"/>
  <pageSetup paperSize="9" orientation="landscape" r:id="rId1"/>
  <headerFooter alignWithMargins="0">
    <oddHeader>&amp;Rpriloga št. 2 k okvirnemu sporazumu</oddHeader>
    <oddFooter>&amp;L&amp;F&amp;CStran &amp;P od &amp;N&amp;R&amp;A</oddFooter>
  </headerFooter>
  <rowBreaks count="3" manualBreakCount="3">
    <brk id="33" max="16383" man="1"/>
    <brk id="65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REKAPITULACIJA</vt:lpstr>
      <vt:lpstr>VENTILI KLINGER</vt:lpstr>
      <vt:lpstr>REKAPITULACIJA!OLE_LINK5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Uporabnik sistema Windows</cp:lastModifiedBy>
  <cp:lastPrinted>2020-04-20T09:40:01Z</cp:lastPrinted>
  <dcterms:created xsi:type="dcterms:W3CDTF">2012-07-13T07:39:55Z</dcterms:created>
  <dcterms:modified xsi:type="dcterms:W3CDTF">2022-05-13T08:05:41Z</dcterms:modified>
</cp:coreProperties>
</file>