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60" yWindow="-195" windowWidth="14400" windowHeight="12225" tabRatio="956"/>
  </bookViews>
  <sheets>
    <sheet name="Rekapitulacija SD" sheetId="32" r:id="rId1"/>
    <sheet name="V 402 SD" sheetId="45" r:id="rId2"/>
    <sheet name="List1" sheetId="46" r:id="rId3"/>
  </sheets>
  <definedNames>
    <definedName name="investicija" localSheetId="0">'Rekapitulacija SD'!$H$3</definedName>
    <definedName name="investicija" localSheetId="1">#REF!</definedName>
    <definedName name="investicija">#REF!</definedName>
    <definedName name="_xlnm.Print_Area" localSheetId="0">'Rekapitulacija SD'!$A$1:$G$16</definedName>
    <definedName name="_xlnm.Print_Titles" localSheetId="1">'V 402 SD'!$5:$6</definedName>
  </definedNames>
  <calcPr calcId="145621"/>
</workbook>
</file>

<file path=xl/calcChain.xml><?xml version="1.0" encoding="utf-8"?>
<calcChain xmlns="http://schemas.openxmlformats.org/spreadsheetml/2006/main">
  <c r="F16" i="45" l="1"/>
  <c r="F50" i="45" l="1"/>
  <c r="F48" i="45"/>
  <c r="F49" i="45"/>
  <c r="F62" i="45" l="1"/>
  <c r="F57" i="45"/>
  <c r="F9" i="45"/>
  <c r="A7" i="45" l="1"/>
  <c r="F32" i="45"/>
  <c r="F24" i="45"/>
  <c r="F37" i="45"/>
  <c r="F42" i="45"/>
  <c r="F67" i="45"/>
  <c r="F72" i="45"/>
  <c r="F77" i="45" l="1"/>
  <c r="F79" i="45" s="1"/>
  <c r="G15" i="32" l="1"/>
  <c r="G16" i="32" s="1"/>
  <c r="G7" i="32" s="1"/>
  <c r="G8" i="32" s="1"/>
  <c r="A12" i="45"/>
  <c r="A19" i="45" s="1"/>
  <c r="A27" i="45" l="1"/>
  <c r="A35" i="45" l="1"/>
  <c r="A40" i="45" s="1"/>
  <c r="A45" i="45" l="1"/>
  <c r="A55" i="45" s="1"/>
  <c r="A60" i="45" l="1"/>
  <c r="A65" i="45" s="1"/>
  <c r="A70" i="45" s="1"/>
  <c r="A75" i="45" s="1"/>
</calcChain>
</file>

<file path=xl/sharedStrings.xml><?xml version="1.0" encoding="utf-8"?>
<sst xmlns="http://schemas.openxmlformats.org/spreadsheetml/2006/main" count="93" uniqueCount="75">
  <si>
    <t>Z. ŠT.</t>
  </si>
  <si>
    <t>kos</t>
  </si>
  <si>
    <t>SKUPAJ</t>
  </si>
  <si>
    <t xml:space="preserve">R E K A P I T U L A C I J A </t>
  </si>
  <si>
    <t>material plinovoda</t>
  </si>
  <si>
    <t>dimenzija
plinovoda</t>
  </si>
  <si>
    <t>investicija</t>
  </si>
  <si>
    <t>( m )</t>
  </si>
  <si>
    <t xml:space="preserve">POPIS MATERIALA IN DEL S PREDRAČUNOM </t>
  </si>
  <si>
    <t>KOLIČINA</t>
  </si>
  <si>
    <t>ENOTA</t>
  </si>
  <si>
    <t>Nepredvidena dela odobrena s strani nadzora in obračunana po analizi cen v skladu s kalkulativnimi elementi.</t>
  </si>
  <si>
    <t xml:space="preserve">
OPIS POSTAVKE
</t>
  </si>
  <si>
    <t>STROJNA DELA</t>
  </si>
  <si>
    <r>
      <t>m</t>
    </r>
    <r>
      <rPr>
        <vertAlign val="superscript"/>
        <sz val="10"/>
        <rFont val="Arial"/>
        <family val="2"/>
        <charset val="238"/>
      </rPr>
      <t>1</t>
    </r>
  </si>
  <si>
    <t>CENA/ENOTO [EUR]</t>
  </si>
  <si>
    <t>CENA
[EUR]</t>
  </si>
  <si>
    <t>( EUR )</t>
  </si>
  <si>
    <t>EUR</t>
  </si>
  <si>
    <t>A - GLAVNI PLINOVODI</t>
  </si>
  <si>
    <t>št.</t>
  </si>
  <si>
    <t>4.2.1</t>
  </si>
  <si>
    <t>4.0</t>
  </si>
  <si>
    <t>4.2</t>
  </si>
  <si>
    <t>PLINOVOD V 402, JE DN 100</t>
  </si>
  <si>
    <t>DN100 (114,3x4,0)</t>
  </si>
  <si>
    <t>Jekleni bombiran pokrov</t>
  </si>
  <si>
    <r>
      <t>Jekleni bobmbiran pokrov po DIN 2605</t>
    </r>
    <r>
      <rPr>
        <sz val="10"/>
        <rFont val="Arial"/>
        <family val="2"/>
        <charset val="238"/>
      </rPr>
      <t xml:space="preserve"> material St.37.0.</t>
    </r>
  </si>
  <si>
    <t>DN100</t>
  </si>
  <si>
    <t>ur</t>
  </si>
  <si>
    <t>Rentgenska kontrola zvarov DN 100</t>
  </si>
  <si>
    <t>Rentgenska kontrola zvarov z vrednotenjem pregledanih zvarov inizdelavo zapisnika (100%).</t>
  </si>
  <si>
    <t>m</t>
  </si>
  <si>
    <t xml:space="preserve">Tlačni preizkusi </t>
  </si>
  <si>
    <t>Tlačni preizkusi plinovoda, izvedeni po navodilih iz projekta, skupaj z izdelavo zapisnikov o preizkusih.</t>
  </si>
  <si>
    <t>Nepredvidena dela:</t>
  </si>
  <si>
    <t>Najem avtodvigala za potrebe montaže predvidenega plinovoda</t>
  </si>
  <si>
    <t>Najem avtodvigala (HIAB) za ves čas montaže predvidenega plinovoda, skupaj s transportom avtodvigala na in z gradbišča.</t>
  </si>
  <si>
    <t>DN 100, (114,3x4.0)</t>
  </si>
  <si>
    <t>Tovarniško izdelani loki - kolena po DIN 2605-2 za visoki tlak, r=10D (Bauart 20) iz materiala L245MB (No. 1.0418) za maksimalni obratovalni tlak 50 bar s posnetimi robovi. Kolena so tovarniško predizolirane s PE po DIN 30670 tip S-n (s troslojno izvedbo izolacije LDPE, MDPE ali HDPE v rumeni ali črni barvi) ali naknadno izolirani z RAYCHEM trakovi Thermofit Flexclad II(60) + Overflex.</t>
  </si>
  <si>
    <t>Loki morajo biti opremljene z dokumenti po SIST EN 10204 3.1 in nostrificirani. Vključno varilni material.</t>
  </si>
  <si>
    <t>Dobavitelj mora imeti ISO 9001.</t>
  </si>
  <si>
    <t>Kolena 90° se prilagodijo pri montaži (pobrusijo) na ustrezne kote.</t>
  </si>
  <si>
    <t>Kolena 45° se prilagodijo pri montaži (pobrusijo) na ustrezne kote.</t>
  </si>
  <si>
    <r>
      <t>Jekleni cevni lok 90</t>
    </r>
    <r>
      <rPr>
        <b/>
        <u/>
        <vertAlign val="superscript"/>
        <sz val="10"/>
        <color indexed="8"/>
        <rFont val="Arial"/>
        <family val="2"/>
        <charset val="238"/>
      </rPr>
      <t>o,</t>
    </r>
  </si>
  <si>
    <t>Jekleni cevni lok 45</t>
  </si>
  <si>
    <t>Pregled izolacije</t>
  </si>
  <si>
    <t>Pregled izolacije pred zasipavanjem in preizkus kvalitete podvitja glede na električno prebojnost z električno visokonapetostnim detektorjem z maksimalno napetostjo 25 kV ter popravilo vseh poškodovanih mest.</t>
  </si>
  <si>
    <t>Čiščenje, kalibriranje in osušitev novozgrajenega cevovoda</t>
  </si>
  <si>
    <t>Čiščenje, kalibriranje in osušitev novozgrajenega cevovoda s čistilcem iz penaste gume, manšetnim čistilcem in komprimiranim zrakom.</t>
  </si>
  <si>
    <t>Objekt:</t>
  </si>
  <si>
    <t xml:space="preserve">GRADNJA PLINOVODA GUNCLJE - P&amp;R STANEŽIČE - visokotlačni plinovod V 402 </t>
  </si>
  <si>
    <t>OZN.</t>
  </si>
  <si>
    <t>vrednost
( EUR )</t>
  </si>
  <si>
    <t>I</t>
  </si>
  <si>
    <t>šifra plinovoda, ulica</t>
  </si>
  <si>
    <t>dolžina
plinovoda</t>
  </si>
  <si>
    <t>V 402, JE DN 100 - P+R Stanežiče</t>
  </si>
  <si>
    <t>jeklo</t>
  </si>
  <si>
    <t>DN 100</t>
  </si>
  <si>
    <t xml:space="preserve">S K U P A J - A : </t>
  </si>
  <si>
    <t xml:space="preserve">Izolacija jeklenega plinovoda </t>
  </si>
  <si>
    <t xml:space="preserve">Izolacija neizoliranih delov jeklenega </t>
  </si>
  <si>
    <t>cevovoda (Raychem):</t>
  </si>
  <si>
    <t xml:space="preserve"> - HTLP 60-DN 100</t>
  </si>
  <si>
    <t xml:space="preserve"> - Flexclad II - C30-50 </t>
  </si>
  <si>
    <t xml:space="preserve"> - Overflex - 50 </t>
  </si>
  <si>
    <t>Izvedba izolacije po navodilih</t>
  </si>
  <si>
    <t>proizvajalca.</t>
  </si>
  <si>
    <t>4.2 STROJNA DELA - plin</t>
  </si>
  <si>
    <t>Jeklena visokofrekvenčno indukcijsko vzdolžno varjena cev (HFW-high frequency welded) po standardu EN ISO 3183 iz materiala L245MB (No. 1.0418) za maksimalni obratovalni tlak 50 bar (kot npr. Manessmann Fuchs) s posnetimi robovi. Cevi in loki so tovarniško predizolirane s PE po DIN 30670 tip S-n (s troslojno izvedbo izolacije LDPE, MDPE ali HDPE v rumeni (črni barvi), konci cevi 150 mm in zaprti s PVC kapo. Cevi morajo biti opremljene z dokumenti po SIST EN 10204 3.1 in nostrificirane. Vključno varilni material.           Dobavitelj mora imeti ISO 9001.</t>
  </si>
  <si>
    <t>Jeklena visokofrekvenčno indukcijsko vzdolžno varjena cev (HFW-high frequency welded) po standardu EN ISO 3183 iz materiala L245MB (No. 1.0418) za maksimalni obratovalni tlak 50 bar (kot npr. Manessmann Fuchs) s posnetimi robovi. Cevi in loki so tovarniško predizolirane s PE po DIN 30670 tip S-n (s troslojno izvedbo izolacije LDPE, MDPE ali HDPE v rumeni črni barvi), konci cevi 150 mm in zaprti s PVC kapo. Cevi morajo biti opremljene z dokumenti po SIST EN 10204 3.1 in nostrificirane. Vključno varilni material.</t>
  </si>
  <si>
    <t>Jeklena cev po standardu EN ISO 3183</t>
  </si>
  <si>
    <r>
      <rPr>
        <b/>
        <sz val="10"/>
        <rFont val="Arial"/>
        <family val="2"/>
        <charset val="238"/>
      </rPr>
      <t>Dodatno tovarniško obbetonirane s FZM cementno oblogo</t>
    </r>
    <r>
      <rPr>
        <sz val="10"/>
        <rFont val="Arial"/>
        <family val="2"/>
        <charset val="238"/>
      </rPr>
      <t xml:space="preserve"> debeline 9 mm, skladno s SIST EN 197-1, DIN 1164 in priporočilom DVGW GW 340 - za dele plinovoda ki se izvajajo s podvrtavanjem ceste in tirov. Dobavitelj mora imeti ISO 9001.</t>
    </r>
  </si>
  <si>
    <t>Jeklena cev po standardu EN ISO 3183 - dodatno obbetonirana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</si>
</sst>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SIT&quot;_-;\-* #,##0.00\ &quot;SIT&quot;_-;_-* &quot;-&quot;??\ &quot;SIT&quot;_-;_-@_-"/>
    <numFmt numFmtId="165" formatCode=";;;"/>
    <numFmt numFmtId="166" formatCode="_-* #,##0.00\ _S_I_T_-;\-* #,##0.00\ _S_I_T_-;_-* &quot;-&quot;??\ _S_I_T_-;_-@_-"/>
    <numFmt numFmtId="167" formatCode="#,#00"/>
    <numFmt numFmtId="168" formatCode="#,"/>
    <numFmt numFmtId="169" formatCode="m\o\n\th\ d\,\ yyyy"/>
  </numFmts>
  <fonts count="2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sz val="12"/>
      <name val="Times New Roman"/>
      <family val="1"/>
    </font>
    <font>
      <sz val="12"/>
      <name val="Courier"/>
      <family val="1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vertAlign val="superscript"/>
      <sz val="10"/>
      <color indexed="8"/>
      <name val="Arial"/>
      <family val="2"/>
      <charset val="238"/>
    </font>
    <font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60">
    <xf numFmtId="0" fontId="0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0" fontId="12" fillId="0" borderId="0"/>
    <xf numFmtId="169" fontId="13" fillId="0" borderId="0">
      <protection locked="0"/>
    </xf>
    <xf numFmtId="169" fontId="13" fillId="0" borderId="0">
      <protection locked="0"/>
    </xf>
    <xf numFmtId="167" fontId="13" fillId="0" borderId="0">
      <protection locked="0"/>
    </xf>
    <xf numFmtId="167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2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5" fillId="0" borderId="0" applyFill="0" applyBorder="0"/>
    <xf numFmtId="0" fontId="17" fillId="0" borderId="0"/>
    <xf numFmtId="168" fontId="13" fillId="0" borderId="9">
      <protection locked="0"/>
    </xf>
    <xf numFmtId="168" fontId="13" fillId="0" borderId="9">
      <protection locked="0"/>
    </xf>
    <xf numFmtId="166" fontId="5" fillId="0" borderId="0" applyFont="0" applyFill="0" applyBorder="0" applyAlignment="0" applyProtection="0"/>
    <xf numFmtId="0" fontId="21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6" fontId="21" fillId="0" borderId="0" applyFont="0" applyFill="0" applyBorder="0" applyAlignment="0" applyProtection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27" fillId="0" borderId="0"/>
  </cellStyleXfs>
  <cellXfs count="139">
    <xf numFmtId="0" fontId="0" fillId="0" borderId="0" xfId="0"/>
    <xf numFmtId="4" fontId="6" fillId="0" borderId="4" xfId="0" applyNumberFormat="1" applyFont="1" applyFill="1" applyBorder="1" applyAlignment="1" applyProtection="1">
      <alignment horizontal="center" vertical="center"/>
    </xf>
    <xf numFmtId="4" fontId="5" fillId="0" borderId="5" xfId="2" applyNumberFormat="1" applyFont="1" applyFill="1" applyBorder="1" applyAlignment="1" applyProtection="1">
      <alignment horizontal="center" vertical="center"/>
    </xf>
    <xf numFmtId="4" fontId="6" fillId="0" borderId="5" xfId="2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4" fontId="11" fillId="0" borderId="0" xfId="0" applyNumberFormat="1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25" fillId="0" borderId="0" xfId="0" applyFont="1" applyAlignment="1" applyProtection="1">
      <alignment horizontal="left" wrapText="1"/>
    </xf>
    <xf numFmtId="0" fontId="24" fillId="0" borderId="0" xfId="0" applyFont="1" applyAlignment="1" applyProtection="1">
      <alignment horizontal="justify"/>
    </xf>
    <xf numFmtId="4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wrapText="1"/>
    </xf>
    <xf numFmtId="4" fontId="5" fillId="0" borderId="0" xfId="0" applyNumberFormat="1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left"/>
    </xf>
    <xf numFmtId="1" fontId="5" fillId="0" borderId="0" xfId="858" applyNumberFormat="1" applyFont="1" applyBorder="1" applyAlignment="1" applyProtection="1">
      <alignment horizontal="center" wrapText="1"/>
    </xf>
    <xf numFmtId="0" fontId="11" fillId="0" borderId="0" xfId="0" applyFont="1" applyFill="1" applyAlignment="1" applyProtection="1">
      <alignment vertical="center"/>
    </xf>
    <xf numFmtId="0" fontId="6" fillId="3" borderId="5" xfId="859" applyFont="1" applyFill="1" applyBorder="1" applyAlignment="1" applyProtection="1">
      <alignment horizontal="center" vertical="center"/>
    </xf>
    <xf numFmtId="0" fontId="6" fillId="3" borderId="5" xfId="859" applyFont="1" applyFill="1" applyBorder="1" applyAlignment="1" applyProtection="1">
      <alignment horizontal="center" vertical="center" wrapText="1"/>
    </xf>
    <xf numFmtId="0" fontId="6" fillId="0" borderId="5" xfId="859" applyFont="1" applyBorder="1" applyAlignment="1" applyProtection="1">
      <alignment horizontal="center" vertical="center"/>
    </xf>
    <xf numFmtId="4" fontId="5" fillId="0" borderId="5" xfId="859" applyNumberFormat="1" applyFont="1" applyBorder="1" applyAlignment="1" applyProtection="1">
      <alignment horizontal="center" vertical="center"/>
    </xf>
    <xf numFmtId="0" fontId="6" fillId="0" borderId="15" xfId="859" applyFont="1" applyBorder="1" applyAlignment="1" applyProtection="1">
      <alignment horizontal="center" vertical="center"/>
    </xf>
    <xf numFmtId="0" fontId="6" fillId="0" borderId="15" xfId="859" applyFont="1" applyBorder="1" applyAlignment="1" applyProtection="1">
      <alignment vertical="center" wrapText="1"/>
    </xf>
    <xf numFmtId="0" fontId="5" fillId="0" borderId="15" xfId="859" applyFont="1" applyBorder="1" applyAlignment="1" applyProtection="1">
      <alignment vertical="center" wrapText="1"/>
    </xf>
    <xf numFmtId="4" fontId="6" fillId="0" borderId="15" xfId="859" applyNumberFormat="1" applyFont="1" applyBorder="1" applyAlignment="1" applyProtection="1">
      <alignment horizontal="right" vertical="center"/>
    </xf>
    <xf numFmtId="0" fontId="6" fillId="0" borderId="16" xfId="0" applyFont="1" applyFill="1" applyBorder="1" applyAlignment="1" applyProtection="1"/>
    <xf numFmtId="0" fontId="7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49" fontId="5" fillId="0" borderId="5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4" fontId="5" fillId="0" borderId="8" xfId="2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49" fontId="6" fillId="0" borderId="0" xfId="0" applyNumberFormat="1" applyFont="1" applyAlignment="1" applyProtection="1">
      <alignment horizontal="right" vertical="top"/>
    </xf>
    <xf numFmtId="4" fontId="5" fillId="0" borderId="17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0" borderId="14" xfId="859" applyFont="1" applyBorder="1" applyAlignment="1" applyProtection="1">
      <alignment horizontal="center" vertical="center"/>
    </xf>
    <xf numFmtId="0" fontId="6" fillId="0" borderId="14" xfId="859" applyFont="1" applyBorder="1" applyAlignment="1" applyProtection="1">
      <alignment horizontal="left" vertical="center" wrapText="1"/>
    </xf>
    <xf numFmtId="4" fontId="6" fillId="0" borderId="14" xfId="859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2" fontId="24" fillId="0" borderId="0" xfId="0" applyNumberFormat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2" fontId="5" fillId="0" borderId="0" xfId="0" applyNumberFormat="1" applyFont="1" applyProtection="1"/>
    <xf numFmtId="4" fontId="24" fillId="0" borderId="0" xfId="0" applyNumberFormat="1" applyFont="1" applyAlignment="1" applyProtection="1">
      <alignment horizontal="right"/>
    </xf>
    <xf numFmtId="1" fontId="5" fillId="0" borderId="1" xfId="858" applyNumberFormat="1" applyFont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2" fontId="5" fillId="0" borderId="0" xfId="0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top"/>
    </xf>
    <xf numFmtId="49" fontId="7" fillId="0" borderId="0" xfId="0" applyNumberFormat="1" applyFont="1" applyAlignment="1" applyProtection="1">
      <alignment horizontal="center" vertical="top"/>
    </xf>
    <xf numFmtId="0" fontId="11" fillId="0" borderId="0" xfId="0" applyFont="1" applyAlignment="1" applyProtection="1">
      <alignment horizontal="centerContinuous"/>
    </xf>
    <xf numFmtId="4" fontId="11" fillId="0" borderId="0" xfId="0" applyNumberFormat="1" applyFont="1" applyAlignment="1" applyProtection="1">
      <alignment horizontal="centerContinuous"/>
    </xf>
    <xf numFmtId="0" fontId="6" fillId="0" borderId="1" xfId="0" applyFont="1" applyBorder="1" applyAlignment="1" applyProtection="1">
      <alignment horizontal="center" vertical="center" textRotation="90"/>
    </xf>
    <xf numFmtId="0" fontId="6" fillId="0" borderId="1" xfId="0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textRotation="90" wrapText="1"/>
    </xf>
    <xf numFmtId="0" fontId="5" fillId="0" borderId="0" xfId="0" applyFont="1" applyAlignment="1" applyProtection="1">
      <alignment vertical="top"/>
    </xf>
    <xf numFmtId="165" fontId="5" fillId="0" borderId="0" xfId="0" applyNumberFormat="1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4" fontId="7" fillId="0" borderId="0" xfId="0" applyNumberFormat="1" applyFont="1" applyBorder="1" applyAlignment="1" applyProtection="1">
      <alignment horizontal="right"/>
    </xf>
    <xf numFmtId="4" fontId="7" fillId="0" borderId="0" xfId="0" applyNumberFormat="1" applyFont="1" applyBorder="1" applyAlignment="1" applyProtection="1">
      <alignment horizontal="center"/>
    </xf>
    <xf numFmtId="0" fontId="6" fillId="0" borderId="0" xfId="0" applyFont="1" applyFill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top"/>
    </xf>
    <xf numFmtId="0" fontId="5" fillId="0" borderId="0" xfId="1" applyFont="1" applyAlignment="1" applyProtection="1">
      <alignment vertical="top" wrapText="1"/>
    </xf>
    <xf numFmtId="0" fontId="5" fillId="0" borderId="0" xfId="0" applyFont="1" applyAlignment="1" applyProtection="1">
      <alignment horizontal="center"/>
    </xf>
    <xf numFmtId="4" fontId="5" fillId="0" borderId="0" xfId="0" applyNumberFormat="1" applyFont="1" applyAlignment="1" applyProtection="1"/>
    <xf numFmtId="4" fontId="5" fillId="0" borderId="0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vertical="top" wrapText="1"/>
    </xf>
    <xf numFmtId="0" fontId="6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 vertical="top" wrapText="1"/>
    </xf>
    <xf numFmtId="4" fontId="5" fillId="0" borderId="0" xfId="0" applyNumberFormat="1" applyFont="1" applyBorder="1" applyProtection="1"/>
    <xf numFmtId="0" fontId="5" fillId="0" borderId="0" xfId="0" applyFont="1" applyBorder="1" applyAlignment="1" applyProtection="1">
      <alignment vertical="top" wrapText="1"/>
    </xf>
    <xf numFmtId="0" fontId="10" fillId="0" borderId="0" xfId="0" applyFont="1" applyBorder="1" applyProtection="1"/>
    <xf numFmtId="0" fontId="10" fillId="0" borderId="1" xfId="0" applyFont="1" applyBorder="1" applyProtection="1"/>
    <xf numFmtId="0" fontId="5" fillId="0" borderId="1" xfId="0" applyFont="1" applyBorder="1" applyProtection="1"/>
    <xf numFmtId="0" fontId="5" fillId="0" borderId="0" xfId="0" applyFont="1" applyBorder="1" applyAlignment="1" applyProtection="1"/>
    <xf numFmtId="4" fontId="5" fillId="0" borderId="0" xfId="0" applyNumberFormat="1" applyFont="1" applyBorder="1" applyAlignment="1" applyProtection="1"/>
    <xf numFmtId="0" fontId="5" fillId="0" borderId="1" xfId="0" applyFont="1" applyBorder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/>
    </xf>
    <xf numFmtId="0" fontId="0" fillId="0" borderId="1" xfId="0" applyBorder="1" applyProtection="1"/>
    <xf numFmtId="0" fontId="5" fillId="0" borderId="1" xfId="0" applyFont="1" applyBorder="1" applyAlignment="1" applyProtection="1"/>
    <xf numFmtId="0" fontId="5" fillId="0" borderId="1" xfId="0" applyFont="1" applyBorder="1" applyAlignment="1" applyProtection="1">
      <alignment horizontal="left" vertical="top" wrapText="1"/>
    </xf>
    <xf numFmtId="4" fontId="5" fillId="0" borderId="1" xfId="858" applyNumberFormat="1" applyFont="1" applyBorder="1" applyAlignment="1" applyProtection="1">
      <alignment horizontal="center"/>
    </xf>
    <xf numFmtId="4" fontId="5" fillId="0" borderId="0" xfId="858" applyNumberFormat="1" applyFont="1" applyBorder="1" applyAlignment="1" applyProtection="1">
      <alignment horizontal="center"/>
    </xf>
    <xf numFmtId="0" fontId="6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justify"/>
    </xf>
    <xf numFmtId="0" fontId="5" fillId="0" borderId="1" xfId="0" applyFont="1" applyBorder="1" applyAlignment="1" applyProtection="1">
      <alignment horizontal="left" vertical="top"/>
    </xf>
    <xf numFmtId="4" fontId="5" fillId="0" borderId="1" xfId="0" applyNumberFormat="1" applyFont="1" applyBorder="1" applyAlignment="1" applyProtection="1"/>
    <xf numFmtId="0" fontId="8" fillId="0" borderId="0" xfId="0" applyFont="1" applyBorder="1" applyAlignment="1" applyProtection="1">
      <alignment horizontal="right"/>
    </xf>
    <xf numFmtId="9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vertical="top"/>
    </xf>
    <xf numFmtId="0" fontId="5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vertical="top"/>
    </xf>
    <xf numFmtId="0" fontId="5" fillId="0" borderId="2" xfId="0" applyFont="1" applyBorder="1" applyAlignment="1" applyProtection="1"/>
    <xf numFmtId="4" fontId="6" fillId="0" borderId="2" xfId="0" applyNumberFormat="1" applyFont="1" applyBorder="1" applyAlignment="1" applyProtection="1">
      <alignment horizontal="right"/>
    </xf>
    <xf numFmtId="4" fontId="6" fillId="0" borderId="2" xfId="0" applyNumberFormat="1" applyFont="1" applyBorder="1" applyAlignment="1" applyProtection="1"/>
    <xf numFmtId="0" fontId="5" fillId="0" borderId="0" xfId="0" applyFont="1" applyAlignment="1" applyProtection="1">
      <alignment horizontal="left" vertical="top"/>
    </xf>
    <xf numFmtId="0" fontId="0" fillId="0" borderId="0" xfId="0" applyProtection="1"/>
    <xf numFmtId="0" fontId="5" fillId="0" borderId="0" xfId="0" applyFont="1" applyAlignment="1" applyProtection="1">
      <alignment horizontal="center" vertical="top"/>
    </xf>
    <xf numFmtId="0" fontId="6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 wrapText="1"/>
    </xf>
    <xf numFmtId="0" fontId="6" fillId="3" borderId="6" xfId="859" applyFont="1" applyFill="1" applyBorder="1" applyAlignment="1" applyProtection="1">
      <alignment horizontal="center" vertical="center" wrapText="1"/>
    </xf>
    <xf numFmtId="0" fontId="6" fillId="3" borderId="7" xfId="859" applyFont="1" applyFill="1" applyBorder="1" applyAlignment="1" applyProtection="1">
      <alignment horizontal="center" vertical="center" wrapText="1"/>
    </xf>
    <xf numFmtId="0" fontId="6" fillId="3" borderId="8" xfId="859" applyFont="1" applyFill="1" applyBorder="1" applyAlignment="1" applyProtection="1">
      <alignment horizontal="center" vertical="center" wrapText="1"/>
    </xf>
    <xf numFmtId="0" fontId="6" fillId="0" borderId="6" xfId="859" applyFont="1" applyBorder="1" applyAlignment="1" applyProtection="1">
      <alignment horizontal="left" vertical="center" wrapText="1"/>
    </xf>
    <xf numFmtId="0" fontId="6" fillId="0" borderId="7" xfId="859" applyFont="1" applyBorder="1" applyAlignment="1" applyProtection="1">
      <alignment horizontal="left" vertical="center" wrapText="1"/>
    </xf>
    <xf numFmtId="0" fontId="6" fillId="0" borderId="8" xfId="859" applyFont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right"/>
    </xf>
    <xf numFmtId="0" fontId="6" fillId="0" borderId="7" xfId="0" applyFont="1" applyFill="1" applyBorder="1" applyAlignment="1" applyProtection="1">
      <alignment horizontal="right"/>
    </xf>
    <xf numFmtId="0" fontId="6" fillId="0" borderId="8" xfId="0" applyFont="1" applyFill="1" applyBorder="1" applyAlignment="1" applyProtection="1">
      <alignment horizontal="right"/>
    </xf>
  </cellXfs>
  <cellStyles count="860">
    <cellStyle name="Currency_1.3.2" xfId="434"/>
    <cellStyle name="Date" xfId="5"/>
    <cellStyle name="Date 2" xfId="6"/>
    <cellStyle name="Fixed" xfId="7"/>
    <cellStyle name="Fixed 2" xfId="8"/>
    <cellStyle name="Heading1" xfId="9"/>
    <cellStyle name="Heading1 2" xfId="10"/>
    <cellStyle name="Heading2" xfId="11"/>
    <cellStyle name="Heading2 2" xfId="12"/>
    <cellStyle name="Navadno" xfId="0" builtinId="0"/>
    <cellStyle name="Navadno 10" xfId="13"/>
    <cellStyle name="Navadno 10 2" xfId="14"/>
    <cellStyle name="Navadno 10 3" xfId="451"/>
    <cellStyle name="Navadno 10_Vodovod_Žepovci_Stogovci_Podgorje_Vratja_vas" xfId="15"/>
    <cellStyle name="Navadno 11" xfId="16"/>
    <cellStyle name="Navadno 11 2" xfId="17"/>
    <cellStyle name="Navadno 11_Vodovod_Žepovci_Stogovci_Podgorje_Vratja_vas" xfId="18"/>
    <cellStyle name="Navadno 12" xfId="4"/>
    <cellStyle name="Navadno 13" xfId="433"/>
    <cellStyle name="Navadno 14" xfId="438"/>
    <cellStyle name="Navadno 14 2" xfId="857"/>
    <cellStyle name="Navadno 15" xfId="441"/>
    <cellStyle name="Navadno 16" xfId="443"/>
    <cellStyle name="Navadno 17" xfId="19"/>
    <cellStyle name="Navadno 17 2" xfId="452"/>
    <cellStyle name="Navadno 18" xfId="20"/>
    <cellStyle name="Navadno 18 2" xfId="453"/>
    <cellStyle name="Navadno 19" xfId="21"/>
    <cellStyle name="Navadno 19 2" xfId="454"/>
    <cellStyle name="Navadno 2" xfId="22"/>
    <cellStyle name="Navadno 2 10" xfId="23"/>
    <cellStyle name="Navadno 2 10 2" xfId="455"/>
    <cellStyle name="Navadno 2 11" xfId="24"/>
    <cellStyle name="Navadno 2 11 2" xfId="456"/>
    <cellStyle name="Navadno 2 12" xfId="25"/>
    <cellStyle name="Navadno 2 12 2" xfId="457"/>
    <cellStyle name="Navadno 2 13" xfId="26"/>
    <cellStyle name="Navadno 2 13 2" xfId="458"/>
    <cellStyle name="Navadno 2 14" xfId="27"/>
    <cellStyle name="Navadno 2 14 2" xfId="459"/>
    <cellStyle name="Navadno 2 15" xfId="28"/>
    <cellStyle name="Navadno 2 15 2" xfId="460"/>
    <cellStyle name="Navadno 2 16" xfId="29"/>
    <cellStyle name="Navadno 2 16 2" xfId="461"/>
    <cellStyle name="Navadno 2 17" xfId="30"/>
    <cellStyle name="Navadno 2 17 2" xfId="462"/>
    <cellStyle name="Navadno 2 18" xfId="31"/>
    <cellStyle name="Navadno 2 18 2" xfId="463"/>
    <cellStyle name="Navadno 2 19" xfId="32"/>
    <cellStyle name="Navadno 2 19 2" xfId="464"/>
    <cellStyle name="Navadno 2 2" xfId="33"/>
    <cellStyle name="Navadno 2 2 2" xfId="465"/>
    <cellStyle name="Navadno 2 20" xfId="34"/>
    <cellStyle name="Navadno 2 20 2" xfId="466"/>
    <cellStyle name="Navadno 2 21" xfId="35"/>
    <cellStyle name="Navadno 2 21 2" xfId="467"/>
    <cellStyle name="Navadno 2 22" xfId="36"/>
    <cellStyle name="Navadno 2 22 2" xfId="468"/>
    <cellStyle name="Navadno 2 23" xfId="37"/>
    <cellStyle name="Navadno 2 23 2" xfId="469"/>
    <cellStyle name="Navadno 2 24" xfId="38"/>
    <cellStyle name="Navadno 2 24 2" xfId="470"/>
    <cellStyle name="Navadno 2 25" xfId="39"/>
    <cellStyle name="Navadno 2 25 2" xfId="471"/>
    <cellStyle name="Navadno 2 26" xfId="40"/>
    <cellStyle name="Navadno 2 26 2" xfId="472"/>
    <cellStyle name="Navadno 2 27" xfId="41"/>
    <cellStyle name="Navadno 2 27 2" xfId="473"/>
    <cellStyle name="Navadno 2 28" xfId="42"/>
    <cellStyle name="Navadno 2 28 2" xfId="474"/>
    <cellStyle name="Navadno 2 29" xfId="43"/>
    <cellStyle name="Navadno 2 29 2" xfId="475"/>
    <cellStyle name="Navadno 2 3" xfId="44"/>
    <cellStyle name="Navadno 2 3 2" xfId="476"/>
    <cellStyle name="Navadno 2 30" xfId="45"/>
    <cellStyle name="Navadno 2 30 2" xfId="477"/>
    <cellStyle name="Navadno 2 31" xfId="46"/>
    <cellStyle name="Navadno 2 31 2" xfId="478"/>
    <cellStyle name="Navadno 2 32" xfId="47"/>
    <cellStyle name="Navadno 2 32 2" xfId="479"/>
    <cellStyle name="Navadno 2 33" xfId="48"/>
    <cellStyle name="Navadno 2 33 2" xfId="480"/>
    <cellStyle name="Navadno 2 34" xfId="49"/>
    <cellStyle name="Navadno 2 34 2" xfId="481"/>
    <cellStyle name="Navadno 2 35" xfId="50"/>
    <cellStyle name="Navadno 2 35 2" xfId="482"/>
    <cellStyle name="Navadno 2 36" xfId="51"/>
    <cellStyle name="Navadno 2 36 2" xfId="483"/>
    <cellStyle name="Navadno 2 37" xfId="52"/>
    <cellStyle name="Navadno 2 37 2" xfId="484"/>
    <cellStyle name="Navadno 2 38" xfId="53"/>
    <cellStyle name="Navadno 2 38 2" xfId="485"/>
    <cellStyle name="Navadno 2 39" xfId="54"/>
    <cellStyle name="Navadno 2 39 2" xfId="486"/>
    <cellStyle name="Navadno 2 4" xfId="55"/>
    <cellStyle name="Navadno 2 4 2" xfId="487"/>
    <cellStyle name="Navadno 2 40" xfId="56"/>
    <cellStyle name="Navadno 2 40 2" xfId="488"/>
    <cellStyle name="Navadno 2 41" xfId="57"/>
    <cellStyle name="Navadno 2 41 2" xfId="489"/>
    <cellStyle name="Navadno 2 42" xfId="58"/>
    <cellStyle name="Navadno 2 42 2" xfId="490"/>
    <cellStyle name="Navadno 2 43" xfId="59"/>
    <cellStyle name="Navadno 2 43 2" xfId="491"/>
    <cellStyle name="Navadno 2 44" xfId="60"/>
    <cellStyle name="Navadno 2 44 2" xfId="492"/>
    <cellStyle name="Navadno 2 45" xfId="61"/>
    <cellStyle name="Navadno 2 45 2" xfId="493"/>
    <cellStyle name="Navadno 2 46" xfId="62"/>
    <cellStyle name="Navadno 2 46 2" xfId="494"/>
    <cellStyle name="Navadno 2 47" xfId="63"/>
    <cellStyle name="Navadno 2 47 2" xfId="495"/>
    <cellStyle name="Navadno 2 48" xfId="64"/>
    <cellStyle name="Navadno 2 49" xfId="435"/>
    <cellStyle name="Navadno 2 5" xfId="65"/>
    <cellStyle name="Navadno 2 5 2" xfId="496"/>
    <cellStyle name="Navadno 2 50" xfId="439"/>
    <cellStyle name="Navadno 2 51" xfId="856"/>
    <cellStyle name="Navadno 2 6" xfId="66"/>
    <cellStyle name="Navadno 2 6 2" xfId="497"/>
    <cellStyle name="Navadno 2 7" xfId="67"/>
    <cellStyle name="Navadno 2 7 2" xfId="498"/>
    <cellStyle name="Navadno 2 8" xfId="68"/>
    <cellStyle name="Navadno 2 8 2" xfId="499"/>
    <cellStyle name="Navadno 2 9" xfId="69"/>
    <cellStyle name="Navadno 2 9 2" xfId="500"/>
    <cellStyle name="Navadno 2_Vodovod_Drobti_S_Grabe_Z_Grabe_Pogled_10_HP_Grabe_NN" xfId="70"/>
    <cellStyle name="Navadno 20" xfId="71"/>
    <cellStyle name="Navadno 20 2" xfId="501"/>
    <cellStyle name="Navadno 21" xfId="72"/>
    <cellStyle name="Navadno 21 2" xfId="502"/>
    <cellStyle name="Navadno 22" xfId="73"/>
    <cellStyle name="Navadno 22 2" xfId="503"/>
    <cellStyle name="Navadno 23" xfId="74"/>
    <cellStyle name="Navadno 23 2" xfId="504"/>
    <cellStyle name="Navadno 24" xfId="75"/>
    <cellStyle name="Navadno 24 2" xfId="505"/>
    <cellStyle name="Navadno 25" xfId="76"/>
    <cellStyle name="Navadno 25 2" xfId="506"/>
    <cellStyle name="Navadno 26" xfId="77"/>
    <cellStyle name="Navadno 26 2" xfId="507"/>
    <cellStyle name="Navadno 27" xfId="78"/>
    <cellStyle name="Navadno 27 2" xfId="508"/>
    <cellStyle name="Navadno 28" xfId="79"/>
    <cellStyle name="Navadno 28 2" xfId="509"/>
    <cellStyle name="Navadno 29" xfId="80"/>
    <cellStyle name="Navadno 29 2" xfId="510"/>
    <cellStyle name="Navadno 3" xfId="81"/>
    <cellStyle name="Navadno 3 10" xfId="82"/>
    <cellStyle name="Navadno 3 10 2" xfId="512"/>
    <cellStyle name="Navadno 3 11" xfId="83"/>
    <cellStyle name="Navadno 3 11 2" xfId="513"/>
    <cellStyle name="Navadno 3 12" xfId="84"/>
    <cellStyle name="Navadno 3 12 2" xfId="514"/>
    <cellStyle name="Navadno 3 13" xfId="85"/>
    <cellStyle name="Navadno 3 13 2" xfId="515"/>
    <cellStyle name="Navadno 3 14" xfId="86"/>
    <cellStyle name="Navadno 3 14 2" xfId="516"/>
    <cellStyle name="Navadno 3 15" xfId="87"/>
    <cellStyle name="Navadno 3 15 2" xfId="517"/>
    <cellStyle name="Navadno 3 16" xfId="88"/>
    <cellStyle name="Navadno 3 16 2" xfId="518"/>
    <cellStyle name="Navadno 3 17" xfId="89"/>
    <cellStyle name="Navadno 3 17 2" xfId="519"/>
    <cellStyle name="Navadno 3 18" xfId="90"/>
    <cellStyle name="Navadno 3 18 2" xfId="520"/>
    <cellStyle name="Navadno 3 19" xfId="91"/>
    <cellStyle name="Navadno 3 19 2" xfId="521"/>
    <cellStyle name="Navadno 3 2" xfId="92"/>
    <cellStyle name="Navadno 3 2 2" xfId="522"/>
    <cellStyle name="Navadno 3 20" xfId="93"/>
    <cellStyle name="Navadno 3 20 2" xfId="523"/>
    <cellStyle name="Navadno 3 21" xfId="94"/>
    <cellStyle name="Navadno 3 21 2" xfId="524"/>
    <cellStyle name="Navadno 3 22" xfId="95"/>
    <cellStyle name="Navadno 3 22 2" xfId="525"/>
    <cellStyle name="Navadno 3 23" xfId="96"/>
    <cellStyle name="Navadno 3 23 2" xfId="526"/>
    <cellStyle name="Navadno 3 24" xfId="97"/>
    <cellStyle name="Navadno 3 24 2" xfId="527"/>
    <cellStyle name="Navadno 3 25" xfId="98"/>
    <cellStyle name="Navadno 3 25 2" xfId="528"/>
    <cellStyle name="Navadno 3 26" xfId="99"/>
    <cellStyle name="Navadno 3 26 2" xfId="529"/>
    <cellStyle name="Navadno 3 27" xfId="100"/>
    <cellStyle name="Navadno 3 27 2" xfId="530"/>
    <cellStyle name="Navadno 3 28" xfId="101"/>
    <cellStyle name="Navadno 3 28 2" xfId="531"/>
    <cellStyle name="Navadno 3 29" xfId="102"/>
    <cellStyle name="Navadno 3 29 2" xfId="532"/>
    <cellStyle name="Navadno 3 3" xfId="103"/>
    <cellStyle name="Navadno 3 3 2" xfId="533"/>
    <cellStyle name="Navadno 3 30" xfId="104"/>
    <cellStyle name="Navadno 3 30 2" xfId="534"/>
    <cellStyle name="Navadno 3 31" xfId="105"/>
    <cellStyle name="Navadno 3 31 2" xfId="535"/>
    <cellStyle name="Navadno 3 32" xfId="106"/>
    <cellStyle name="Navadno 3 32 2" xfId="536"/>
    <cellStyle name="Navadno 3 33" xfId="107"/>
    <cellStyle name="Navadno 3 33 2" xfId="537"/>
    <cellStyle name="Navadno 3 34" xfId="108"/>
    <cellStyle name="Navadno 3 34 2" xfId="538"/>
    <cellStyle name="Navadno 3 35" xfId="109"/>
    <cellStyle name="Navadno 3 35 2" xfId="539"/>
    <cellStyle name="Navadno 3 36" xfId="110"/>
    <cellStyle name="Navadno 3 36 2" xfId="540"/>
    <cellStyle name="Navadno 3 37" xfId="111"/>
    <cellStyle name="Navadno 3 37 2" xfId="541"/>
    <cellStyle name="Navadno 3 38" xfId="112"/>
    <cellStyle name="Navadno 3 38 2" xfId="542"/>
    <cellStyle name="Navadno 3 39" xfId="113"/>
    <cellStyle name="Navadno 3 39 2" xfId="543"/>
    <cellStyle name="Navadno 3 4" xfId="114"/>
    <cellStyle name="Navadno 3 4 2" xfId="544"/>
    <cellStyle name="Navadno 3 40" xfId="115"/>
    <cellStyle name="Navadno 3 40 2" xfId="545"/>
    <cellStyle name="Navadno 3 41" xfId="116"/>
    <cellStyle name="Navadno 3 41 2" xfId="546"/>
    <cellStyle name="Navadno 3 42" xfId="117"/>
    <cellStyle name="Navadno 3 42 2" xfId="547"/>
    <cellStyle name="Navadno 3 43" xfId="118"/>
    <cellStyle name="Navadno 3 43 2" xfId="548"/>
    <cellStyle name="Navadno 3 44" xfId="119"/>
    <cellStyle name="Navadno 3 44 2" xfId="549"/>
    <cellStyle name="Navadno 3 45" xfId="120"/>
    <cellStyle name="Navadno 3 45 2" xfId="550"/>
    <cellStyle name="Navadno 3 46" xfId="121"/>
    <cellStyle name="Navadno 3 46 2" xfId="551"/>
    <cellStyle name="Navadno 3 47" xfId="122"/>
    <cellStyle name="Navadno 3 47 2" xfId="552"/>
    <cellStyle name="Navadno 3 48" xfId="511"/>
    <cellStyle name="Navadno 3 5" xfId="123"/>
    <cellStyle name="Navadno 3 5 2" xfId="553"/>
    <cellStyle name="Navadno 3 6" xfId="124"/>
    <cellStyle name="Navadno 3 6 2" xfId="554"/>
    <cellStyle name="Navadno 3 7" xfId="125"/>
    <cellStyle name="Navadno 3 7 2" xfId="555"/>
    <cellStyle name="Navadno 3 8" xfId="126"/>
    <cellStyle name="Navadno 3 8 2" xfId="556"/>
    <cellStyle name="Navadno 3 9" xfId="127"/>
    <cellStyle name="Navadno 3 9 2" xfId="557"/>
    <cellStyle name="Navadno 30" xfId="128"/>
    <cellStyle name="Navadno 30 2" xfId="558"/>
    <cellStyle name="Navadno 31" xfId="129"/>
    <cellStyle name="Navadno 31 2" xfId="559"/>
    <cellStyle name="Navadno 32" xfId="130"/>
    <cellStyle name="Navadno 32 2" xfId="560"/>
    <cellStyle name="Navadno 33" xfId="131"/>
    <cellStyle name="Navadno 33 2" xfId="561"/>
    <cellStyle name="Navadno 34" xfId="132"/>
    <cellStyle name="Navadno 34 2" xfId="562"/>
    <cellStyle name="Navadno 35" xfId="133"/>
    <cellStyle name="Navadno 35 2" xfId="563"/>
    <cellStyle name="Navadno 36" xfId="134"/>
    <cellStyle name="Navadno 36 2" xfId="564"/>
    <cellStyle name="Navadno 37" xfId="135"/>
    <cellStyle name="Navadno 37 2" xfId="565"/>
    <cellStyle name="Navadno 38" xfId="136"/>
    <cellStyle name="Navadno 38 2" xfId="566"/>
    <cellStyle name="Navadno 39" xfId="137"/>
    <cellStyle name="Navadno 39 2" xfId="567"/>
    <cellStyle name="Navadno 4" xfId="138"/>
    <cellStyle name="Navadno 4 10" xfId="139"/>
    <cellStyle name="Navadno 4 10 2" xfId="569"/>
    <cellStyle name="Navadno 4 11" xfId="140"/>
    <cellStyle name="Navadno 4 11 2" xfId="570"/>
    <cellStyle name="Navadno 4 12" xfId="141"/>
    <cellStyle name="Navadno 4 12 2" xfId="571"/>
    <cellStyle name="Navadno 4 13" xfId="142"/>
    <cellStyle name="Navadno 4 13 2" xfId="572"/>
    <cellStyle name="Navadno 4 14" xfId="143"/>
    <cellStyle name="Navadno 4 14 2" xfId="573"/>
    <cellStyle name="Navadno 4 15" xfId="144"/>
    <cellStyle name="Navadno 4 15 2" xfId="574"/>
    <cellStyle name="Navadno 4 16" xfId="145"/>
    <cellStyle name="Navadno 4 16 2" xfId="575"/>
    <cellStyle name="Navadno 4 17" xfId="146"/>
    <cellStyle name="Navadno 4 17 2" xfId="576"/>
    <cellStyle name="Navadno 4 18" xfId="147"/>
    <cellStyle name="Navadno 4 18 2" xfId="577"/>
    <cellStyle name="Navadno 4 19" xfId="148"/>
    <cellStyle name="Navadno 4 19 2" xfId="578"/>
    <cellStyle name="Navadno 4 2" xfId="149"/>
    <cellStyle name="Navadno 4 2 2" xfId="579"/>
    <cellStyle name="Navadno 4 20" xfId="150"/>
    <cellStyle name="Navadno 4 20 2" xfId="580"/>
    <cellStyle name="Navadno 4 21" xfId="151"/>
    <cellStyle name="Navadno 4 21 2" xfId="581"/>
    <cellStyle name="Navadno 4 22" xfId="152"/>
    <cellStyle name="Navadno 4 22 2" xfId="582"/>
    <cellStyle name="Navadno 4 23" xfId="153"/>
    <cellStyle name="Navadno 4 23 2" xfId="583"/>
    <cellStyle name="Navadno 4 24" xfId="154"/>
    <cellStyle name="Navadno 4 24 2" xfId="584"/>
    <cellStyle name="Navadno 4 25" xfId="155"/>
    <cellStyle name="Navadno 4 25 2" xfId="585"/>
    <cellStyle name="Navadno 4 26" xfId="156"/>
    <cellStyle name="Navadno 4 26 2" xfId="586"/>
    <cellStyle name="Navadno 4 27" xfId="157"/>
    <cellStyle name="Navadno 4 27 2" xfId="587"/>
    <cellStyle name="Navadno 4 28" xfId="158"/>
    <cellStyle name="Navadno 4 28 2" xfId="588"/>
    <cellStyle name="Navadno 4 29" xfId="159"/>
    <cellStyle name="Navadno 4 29 2" xfId="589"/>
    <cellStyle name="Navadno 4 3" xfId="160"/>
    <cellStyle name="Navadno 4 3 2" xfId="590"/>
    <cellStyle name="Navadno 4 30" xfId="161"/>
    <cellStyle name="Navadno 4 30 2" xfId="591"/>
    <cellStyle name="Navadno 4 31" xfId="162"/>
    <cellStyle name="Navadno 4 31 2" xfId="592"/>
    <cellStyle name="Navadno 4 32" xfId="163"/>
    <cellStyle name="Navadno 4 32 2" xfId="593"/>
    <cellStyle name="Navadno 4 33" xfId="164"/>
    <cellStyle name="Navadno 4 33 2" xfId="594"/>
    <cellStyle name="Navadno 4 34" xfId="165"/>
    <cellStyle name="Navadno 4 34 2" xfId="595"/>
    <cellStyle name="Navadno 4 35" xfId="166"/>
    <cellStyle name="Navadno 4 35 2" xfId="596"/>
    <cellStyle name="Navadno 4 36" xfId="167"/>
    <cellStyle name="Navadno 4 36 2" xfId="597"/>
    <cellStyle name="Navadno 4 37" xfId="168"/>
    <cellStyle name="Navadno 4 37 2" xfId="598"/>
    <cellStyle name="Navadno 4 38" xfId="169"/>
    <cellStyle name="Navadno 4 38 2" xfId="599"/>
    <cellStyle name="Navadno 4 39" xfId="170"/>
    <cellStyle name="Navadno 4 39 2" xfId="600"/>
    <cellStyle name="Navadno 4 4" xfId="171"/>
    <cellStyle name="Navadno 4 4 2" xfId="601"/>
    <cellStyle name="Navadno 4 40" xfId="172"/>
    <cellStyle name="Navadno 4 40 2" xfId="602"/>
    <cellStyle name="Navadno 4 41" xfId="173"/>
    <cellStyle name="Navadno 4 41 2" xfId="603"/>
    <cellStyle name="Navadno 4 42" xfId="174"/>
    <cellStyle name="Navadno 4 42 2" xfId="604"/>
    <cellStyle name="Navadno 4 43" xfId="175"/>
    <cellStyle name="Navadno 4 43 2" xfId="605"/>
    <cellStyle name="Navadno 4 44" xfId="176"/>
    <cellStyle name="Navadno 4 44 2" xfId="606"/>
    <cellStyle name="Navadno 4 45" xfId="177"/>
    <cellStyle name="Navadno 4 45 2" xfId="607"/>
    <cellStyle name="Navadno 4 46" xfId="178"/>
    <cellStyle name="Navadno 4 46 2" xfId="608"/>
    <cellStyle name="Navadno 4 47" xfId="179"/>
    <cellStyle name="Navadno 4 47 2" xfId="609"/>
    <cellStyle name="Navadno 4 48" xfId="436"/>
    <cellStyle name="Navadno 4 49" xfId="568"/>
    <cellStyle name="Navadno 4 5" xfId="180"/>
    <cellStyle name="Navadno 4 5 2" xfId="610"/>
    <cellStyle name="Navadno 4 6" xfId="181"/>
    <cellStyle name="Navadno 4 6 2" xfId="611"/>
    <cellStyle name="Navadno 4 7" xfId="182"/>
    <cellStyle name="Navadno 4 7 2" xfId="612"/>
    <cellStyle name="Navadno 4 8" xfId="183"/>
    <cellStyle name="Navadno 4 8 2" xfId="613"/>
    <cellStyle name="Navadno 4 9" xfId="184"/>
    <cellStyle name="Navadno 4 9 2" xfId="614"/>
    <cellStyle name="Navadno 40" xfId="185"/>
    <cellStyle name="Navadno 40 2" xfId="615"/>
    <cellStyle name="Navadno 41" xfId="186"/>
    <cellStyle name="Navadno 41 2" xfId="616"/>
    <cellStyle name="Navadno 42" xfId="187"/>
    <cellStyle name="Navadno 42 2" xfId="617"/>
    <cellStyle name="Navadno 43" xfId="188"/>
    <cellStyle name="Navadno 43 2" xfId="618"/>
    <cellStyle name="Navadno 44" xfId="189"/>
    <cellStyle name="Navadno 44 2" xfId="619"/>
    <cellStyle name="Navadno 45" xfId="444"/>
    <cellStyle name="Navadno 46" xfId="190"/>
    <cellStyle name="Navadno 46 2" xfId="620"/>
    <cellStyle name="Navadno 47" xfId="191"/>
    <cellStyle name="Navadno 47 2" xfId="621"/>
    <cellStyle name="Navadno 48" xfId="192"/>
    <cellStyle name="Navadno 48 2" xfId="622"/>
    <cellStyle name="Navadno 49" xfId="445"/>
    <cellStyle name="Navadno 5" xfId="193"/>
    <cellStyle name="Navadno 5 10" xfId="194"/>
    <cellStyle name="Navadno 5 10 2" xfId="624"/>
    <cellStyle name="Navadno 5 11" xfId="195"/>
    <cellStyle name="Navadno 5 11 2" xfId="625"/>
    <cellStyle name="Navadno 5 12" xfId="196"/>
    <cellStyle name="Navadno 5 12 2" xfId="626"/>
    <cellStyle name="Navadno 5 13" xfId="197"/>
    <cellStyle name="Navadno 5 13 2" xfId="627"/>
    <cellStyle name="Navadno 5 14" xfId="198"/>
    <cellStyle name="Navadno 5 14 2" xfId="628"/>
    <cellStyle name="Navadno 5 15" xfId="199"/>
    <cellStyle name="Navadno 5 15 2" xfId="629"/>
    <cellStyle name="Navadno 5 16" xfId="200"/>
    <cellStyle name="Navadno 5 16 2" xfId="630"/>
    <cellStyle name="Navadno 5 17" xfId="201"/>
    <cellStyle name="Navadno 5 17 2" xfId="631"/>
    <cellStyle name="Navadno 5 18" xfId="202"/>
    <cellStyle name="Navadno 5 18 2" xfId="632"/>
    <cellStyle name="Navadno 5 19" xfId="203"/>
    <cellStyle name="Navadno 5 19 2" xfId="633"/>
    <cellStyle name="Navadno 5 2" xfId="204"/>
    <cellStyle name="Navadno 5 2 2" xfId="634"/>
    <cellStyle name="Navadno 5 20" xfId="205"/>
    <cellStyle name="Navadno 5 20 2" xfId="635"/>
    <cellStyle name="Navadno 5 21" xfId="206"/>
    <cellStyle name="Navadno 5 21 2" xfId="636"/>
    <cellStyle name="Navadno 5 22" xfId="207"/>
    <cellStyle name="Navadno 5 22 2" xfId="637"/>
    <cellStyle name="Navadno 5 23" xfId="208"/>
    <cellStyle name="Navadno 5 23 2" xfId="638"/>
    <cellStyle name="Navadno 5 24" xfId="209"/>
    <cellStyle name="Navadno 5 24 2" xfId="639"/>
    <cellStyle name="Navadno 5 25" xfId="210"/>
    <cellStyle name="Navadno 5 25 2" xfId="640"/>
    <cellStyle name="Navadno 5 26" xfId="211"/>
    <cellStyle name="Navadno 5 26 2" xfId="641"/>
    <cellStyle name="Navadno 5 27" xfId="212"/>
    <cellStyle name="Navadno 5 27 2" xfId="642"/>
    <cellStyle name="Navadno 5 28" xfId="213"/>
    <cellStyle name="Navadno 5 28 2" xfId="643"/>
    <cellStyle name="Navadno 5 29" xfId="214"/>
    <cellStyle name="Navadno 5 29 2" xfId="644"/>
    <cellStyle name="Navadno 5 3" xfId="215"/>
    <cellStyle name="Navadno 5 3 2" xfId="645"/>
    <cellStyle name="Navadno 5 30" xfId="216"/>
    <cellStyle name="Navadno 5 30 2" xfId="646"/>
    <cellStyle name="Navadno 5 31" xfId="217"/>
    <cellStyle name="Navadno 5 31 2" xfId="647"/>
    <cellStyle name="Navadno 5 32" xfId="218"/>
    <cellStyle name="Navadno 5 32 2" xfId="648"/>
    <cellStyle name="Navadno 5 33" xfId="219"/>
    <cellStyle name="Navadno 5 33 2" xfId="649"/>
    <cellStyle name="Navadno 5 34" xfId="220"/>
    <cellStyle name="Navadno 5 34 2" xfId="650"/>
    <cellStyle name="Navadno 5 35" xfId="221"/>
    <cellStyle name="Navadno 5 35 2" xfId="651"/>
    <cellStyle name="Navadno 5 36" xfId="222"/>
    <cellStyle name="Navadno 5 36 2" xfId="652"/>
    <cellStyle name="Navadno 5 37" xfId="223"/>
    <cellStyle name="Navadno 5 37 2" xfId="653"/>
    <cellStyle name="Navadno 5 38" xfId="224"/>
    <cellStyle name="Navadno 5 38 2" xfId="654"/>
    <cellStyle name="Navadno 5 39" xfId="225"/>
    <cellStyle name="Navadno 5 39 2" xfId="655"/>
    <cellStyle name="Navadno 5 4" xfId="226"/>
    <cellStyle name="Navadno 5 4 2" xfId="656"/>
    <cellStyle name="Navadno 5 40" xfId="227"/>
    <cellStyle name="Navadno 5 40 2" xfId="657"/>
    <cellStyle name="Navadno 5 41" xfId="228"/>
    <cellStyle name="Navadno 5 41 2" xfId="658"/>
    <cellStyle name="Navadno 5 42" xfId="229"/>
    <cellStyle name="Navadno 5 42 2" xfId="659"/>
    <cellStyle name="Navadno 5 43" xfId="230"/>
    <cellStyle name="Navadno 5 43 2" xfId="660"/>
    <cellStyle name="Navadno 5 44" xfId="231"/>
    <cellStyle name="Navadno 5 44 2" xfId="661"/>
    <cellStyle name="Navadno 5 45" xfId="232"/>
    <cellStyle name="Navadno 5 45 2" xfId="662"/>
    <cellStyle name="Navadno 5 46" xfId="233"/>
    <cellStyle name="Navadno 5 46 2" xfId="663"/>
    <cellStyle name="Navadno 5 47" xfId="234"/>
    <cellStyle name="Navadno 5 47 2" xfId="664"/>
    <cellStyle name="Navadno 5 48" xfId="623"/>
    <cellStyle name="Navadno 5 5" xfId="235"/>
    <cellStyle name="Navadno 5 5 2" xfId="665"/>
    <cellStyle name="Navadno 5 50" xfId="858"/>
    <cellStyle name="Navadno 5 6" xfId="236"/>
    <cellStyle name="Navadno 5 6 2" xfId="666"/>
    <cellStyle name="Navadno 5 7" xfId="237"/>
    <cellStyle name="Navadno 5 7 2" xfId="667"/>
    <cellStyle name="Navadno 5 8" xfId="238"/>
    <cellStyle name="Navadno 5 8 2" xfId="668"/>
    <cellStyle name="Navadno 5 9" xfId="239"/>
    <cellStyle name="Navadno 5 9 2" xfId="669"/>
    <cellStyle name="Navadno 50" xfId="446"/>
    <cellStyle name="Navadno 51" xfId="447"/>
    <cellStyle name="Navadno 52" xfId="448"/>
    <cellStyle name="Navadno 53" xfId="449"/>
    <cellStyle name="Navadno 54" xfId="450"/>
    <cellStyle name="Navadno 55" xfId="3"/>
    <cellStyle name="Navadno 6" xfId="240"/>
    <cellStyle name="Navadno 6 10" xfId="241"/>
    <cellStyle name="Navadno 6 10 2" xfId="671"/>
    <cellStyle name="Navadno 6 11" xfId="242"/>
    <cellStyle name="Navadno 6 11 2" xfId="672"/>
    <cellStyle name="Navadno 6 12" xfId="243"/>
    <cellStyle name="Navadno 6 12 2" xfId="673"/>
    <cellStyle name="Navadno 6 13" xfId="244"/>
    <cellStyle name="Navadno 6 13 2" xfId="674"/>
    <cellStyle name="Navadno 6 14" xfId="245"/>
    <cellStyle name="Navadno 6 14 2" xfId="675"/>
    <cellStyle name="Navadno 6 15" xfId="246"/>
    <cellStyle name="Navadno 6 15 2" xfId="676"/>
    <cellStyle name="Navadno 6 16" xfId="247"/>
    <cellStyle name="Navadno 6 16 2" xfId="677"/>
    <cellStyle name="Navadno 6 17" xfId="248"/>
    <cellStyle name="Navadno 6 17 2" xfId="678"/>
    <cellStyle name="Navadno 6 18" xfId="249"/>
    <cellStyle name="Navadno 6 18 2" xfId="679"/>
    <cellStyle name="Navadno 6 19" xfId="250"/>
    <cellStyle name="Navadno 6 19 2" xfId="680"/>
    <cellStyle name="Navadno 6 2" xfId="251"/>
    <cellStyle name="Navadno 6 2 2" xfId="681"/>
    <cellStyle name="Navadno 6 20" xfId="252"/>
    <cellStyle name="Navadno 6 20 2" xfId="682"/>
    <cellStyle name="Navadno 6 21" xfId="253"/>
    <cellStyle name="Navadno 6 21 2" xfId="683"/>
    <cellStyle name="Navadno 6 22" xfId="254"/>
    <cellStyle name="Navadno 6 22 2" xfId="684"/>
    <cellStyle name="Navadno 6 23" xfId="255"/>
    <cellStyle name="Navadno 6 23 2" xfId="685"/>
    <cellStyle name="Navadno 6 24" xfId="256"/>
    <cellStyle name="Navadno 6 24 2" xfId="686"/>
    <cellStyle name="Navadno 6 25" xfId="257"/>
    <cellStyle name="Navadno 6 25 2" xfId="687"/>
    <cellStyle name="Navadno 6 26" xfId="258"/>
    <cellStyle name="Navadno 6 26 2" xfId="688"/>
    <cellStyle name="Navadno 6 27" xfId="259"/>
    <cellStyle name="Navadno 6 27 2" xfId="689"/>
    <cellStyle name="Navadno 6 28" xfId="260"/>
    <cellStyle name="Navadno 6 28 2" xfId="690"/>
    <cellStyle name="Navadno 6 29" xfId="261"/>
    <cellStyle name="Navadno 6 29 2" xfId="691"/>
    <cellStyle name="Navadno 6 3" xfId="262"/>
    <cellStyle name="Navadno 6 3 2" xfId="692"/>
    <cellStyle name="Navadno 6 30" xfId="263"/>
    <cellStyle name="Navadno 6 30 2" xfId="693"/>
    <cellStyle name="Navadno 6 31" xfId="264"/>
    <cellStyle name="Navadno 6 31 2" xfId="694"/>
    <cellStyle name="Navadno 6 32" xfId="265"/>
    <cellStyle name="Navadno 6 32 2" xfId="695"/>
    <cellStyle name="Navadno 6 33" xfId="266"/>
    <cellStyle name="Navadno 6 33 2" xfId="696"/>
    <cellStyle name="Navadno 6 34" xfId="267"/>
    <cellStyle name="Navadno 6 34 2" xfId="697"/>
    <cellStyle name="Navadno 6 35" xfId="268"/>
    <cellStyle name="Navadno 6 35 2" xfId="698"/>
    <cellStyle name="Navadno 6 36" xfId="269"/>
    <cellStyle name="Navadno 6 36 2" xfId="699"/>
    <cellStyle name="Navadno 6 37" xfId="270"/>
    <cellStyle name="Navadno 6 37 2" xfId="700"/>
    <cellStyle name="Navadno 6 38" xfId="271"/>
    <cellStyle name="Navadno 6 38 2" xfId="701"/>
    <cellStyle name="Navadno 6 39" xfId="272"/>
    <cellStyle name="Navadno 6 39 2" xfId="702"/>
    <cellStyle name="Navadno 6 4" xfId="273"/>
    <cellStyle name="Navadno 6 4 2" xfId="703"/>
    <cellStyle name="Navadno 6 40" xfId="274"/>
    <cellStyle name="Navadno 6 40 2" xfId="704"/>
    <cellStyle name="Navadno 6 41" xfId="275"/>
    <cellStyle name="Navadno 6 41 2" xfId="705"/>
    <cellStyle name="Navadno 6 42" xfId="276"/>
    <cellStyle name="Navadno 6 42 2" xfId="706"/>
    <cellStyle name="Navadno 6 43" xfId="277"/>
    <cellStyle name="Navadno 6 43 2" xfId="707"/>
    <cellStyle name="Navadno 6 44" xfId="278"/>
    <cellStyle name="Navadno 6 44 2" xfId="708"/>
    <cellStyle name="Navadno 6 45" xfId="279"/>
    <cellStyle name="Navadno 6 45 2" xfId="709"/>
    <cellStyle name="Navadno 6 46" xfId="280"/>
    <cellStyle name="Navadno 6 46 2" xfId="710"/>
    <cellStyle name="Navadno 6 47" xfId="281"/>
    <cellStyle name="Navadno 6 47 2" xfId="711"/>
    <cellStyle name="Navadno 6 48" xfId="670"/>
    <cellStyle name="Navadno 6 5" xfId="282"/>
    <cellStyle name="Navadno 6 5 2" xfId="712"/>
    <cellStyle name="Navadno 6 6" xfId="283"/>
    <cellStyle name="Navadno 6 6 2" xfId="713"/>
    <cellStyle name="Navadno 6 7" xfId="284"/>
    <cellStyle name="Navadno 6 7 2" xfId="714"/>
    <cellStyle name="Navadno 6 8" xfId="285"/>
    <cellStyle name="Navadno 6 8 2" xfId="715"/>
    <cellStyle name="Navadno 6 9" xfId="286"/>
    <cellStyle name="Navadno 6 9 2" xfId="716"/>
    <cellStyle name="Navadno 7" xfId="287"/>
    <cellStyle name="Navadno 7 10" xfId="288"/>
    <cellStyle name="Navadno 7 10 2" xfId="718"/>
    <cellStyle name="Navadno 7 11" xfId="289"/>
    <cellStyle name="Navadno 7 11 2" xfId="719"/>
    <cellStyle name="Navadno 7 12" xfId="290"/>
    <cellStyle name="Navadno 7 12 2" xfId="720"/>
    <cellStyle name="Navadno 7 13" xfId="291"/>
    <cellStyle name="Navadno 7 13 2" xfId="721"/>
    <cellStyle name="Navadno 7 14" xfId="292"/>
    <cellStyle name="Navadno 7 14 2" xfId="722"/>
    <cellStyle name="Navadno 7 15" xfId="293"/>
    <cellStyle name="Navadno 7 15 2" xfId="723"/>
    <cellStyle name="Navadno 7 16" xfId="294"/>
    <cellStyle name="Navadno 7 16 2" xfId="724"/>
    <cellStyle name="Navadno 7 17" xfId="295"/>
    <cellStyle name="Navadno 7 17 2" xfId="725"/>
    <cellStyle name="Navadno 7 18" xfId="296"/>
    <cellStyle name="Navadno 7 18 2" xfId="726"/>
    <cellStyle name="Navadno 7 19" xfId="297"/>
    <cellStyle name="Navadno 7 19 2" xfId="727"/>
    <cellStyle name="Navadno 7 2" xfId="298"/>
    <cellStyle name="Navadno 7 2 2" xfId="728"/>
    <cellStyle name="Navadno 7 20" xfId="299"/>
    <cellStyle name="Navadno 7 20 2" xfId="729"/>
    <cellStyle name="Navadno 7 21" xfId="300"/>
    <cellStyle name="Navadno 7 21 2" xfId="730"/>
    <cellStyle name="Navadno 7 22" xfId="301"/>
    <cellStyle name="Navadno 7 22 2" xfId="731"/>
    <cellStyle name="Navadno 7 23" xfId="302"/>
    <cellStyle name="Navadno 7 23 2" xfId="732"/>
    <cellStyle name="Navadno 7 24" xfId="303"/>
    <cellStyle name="Navadno 7 24 2" xfId="733"/>
    <cellStyle name="Navadno 7 25" xfId="304"/>
    <cellStyle name="Navadno 7 25 2" xfId="734"/>
    <cellStyle name="Navadno 7 26" xfId="305"/>
    <cellStyle name="Navadno 7 26 2" xfId="735"/>
    <cellStyle name="Navadno 7 27" xfId="306"/>
    <cellStyle name="Navadno 7 27 2" xfId="736"/>
    <cellStyle name="Navadno 7 28" xfId="307"/>
    <cellStyle name="Navadno 7 28 2" xfId="737"/>
    <cellStyle name="Navadno 7 29" xfId="308"/>
    <cellStyle name="Navadno 7 29 2" xfId="738"/>
    <cellStyle name="Navadno 7 3" xfId="309"/>
    <cellStyle name="Navadno 7 3 2" xfId="739"/>
    <cellStyle name="Navadno 7 30" xfId="310"/>
    <cellStyle name="Navadno 7 30 2" xfId="740"/>
    <cellStyle name="Navadno 7 31" xfId="311"/>
    <cellStyle name="Navadno 7 31 2" xfId="741"/>
    <cellStyle name="Navadno 7 32" xfId="312"/>
    <cellStyle name="Navadno 7 32 2" xfId="742"/>
    <cellStyle name="Navadno 7 33" xfId="313"/>
    <cellStyle name="Navadno 7 33 2" xfId="743"/>
    <cellStyle name="Navadno 7 34" xfId="314"/>
    <cellStyle name="Navadno 7 34 2" xfId="744"/>
    <cellStyle name="Navadno 7 35" xfId="315"/>
    <cellStyle name="Navadno 7 35 2" xfId="745"/>
    <cellStyle name="Navadno 7 36" xfId="316"/>
    <cellStyle name="Navadno 7 36 2" xfId="746"/>
    <cellStyle name="Navadno 7 37" xfId="317"/>
    <cellStyle name="Navadno 7 37 2" xfId="747"/>
    <cellStyle name="Navadno 7 38" xfId="318"/>
    <cellStyle name="Navadno 7 38 2" xfId="748"/>
    <cellStyle name="Navadno 7 39" xfId="319"/>
    <cellStyle name="Navadno 7 39 2" xfId="749"/>
    <cellStyle name="Navadno 7 4" xfId="320"/>
    <cellStyle name="Navadno 7 4 2" xfId="750"/>
    <cellStyle name="Navadno 7 40" xfId="321"/>
    <cellStyle name="Navadno 7 40 2" xfId="751"/>
    <cellStyle name="Navadno 7 41" xfId="322"/>
    <cellStyle name="Navadno 7 41 2" xfId="752"/>
    <cellStyle name="Navadno 7 42" xfId="323"/>
    <cellStyle name="Navadno 7 42 2" xfId="753"/>
    <cellStyle name="Navadno 7 43" xfId="324"/>
    <cellStyle name="Navadno 7 43 2" xfId="754"/>
    <cellStyle name="Navadno 7 44" xfId="325"/>
    <cellStyle name="Navadno 7 44 2" xfId="755"/>
    <cellStyle name="Navadno 7 45" xfId="326"/>
    <cellStyle name="Navadno 7 45 2" xfId="756"/>
    <cellStyle name="Navadno 7 46" xfId="327"/>
    <cellStyle name="Navadno 7 46 2" xfId="757"/>
    <cellStyle name="Navadno 7 47" xfId="328"/>
    <cellStyle name="Navadno 7 47 2" xfId="758"/>
    <cellStyle name="Navadno 7 48" xfId="717"/>
    <cellStyle name="Navadno 7 5" xfId="329"/>
    <cellStyle name="Navadno 7 5 2" xfId="759"/>
    <cellStyle name="Navadno 7 6" xfId="330"/>
    <cellStyle name="Navadno 7 6 2" xfId="760"/>
    <cellStyle name="Navadno 7 7" xfId="331"/>
    <cellStyle name="Navadno 7 7 2" xfId="761"/>
    <cellStyle name="Navadno 7 8" xfId="332"/>
    <cellStyle name="Navadno 7 8 2" xfId="762"/>
    <cellStyle name="Navadno 7 9" xfId="333"/>
    <cellStyle name="Navadno 7 9 2" xfId="763"/>
    <cellStyle name="Navadno 8" xfId="334"/>
    <cellStyle name="Navadno 8 10" xfId="335"/>
    <cellStyle name="Navadno 8 10 2" xfId="765"/>
    <cellStyle name="Navadno 8 11" xfId="336"/>
    <cellStyle name="Navadno 8 11 2" xfId="766"/>
    <cellStyle name="Navadno 8 12" xfId="337"/>
    <cellStyle name="Navadno 8 12 2" xfId="767"/>
    <cellStyle name="Navadno 8 13" xfId="338"/>
    <cellStyle name="Navadno 8 13 2" xfId="768"/>
    <cellStyle name="Navadno 8 14" xfId="339"/>
    <cellStyle name="Navadno 8 14 2" xfId="769"/>
    <cellStyle name="Navadno 8 15" xfId="340"/>
    <cellStyle name="Navadno 8 15 2" xfId="770"/>
    <cellStyle name="Navadno 8 16" xfId="341"/>
    <cellStyle name="Navadno 8 16 2" xfId="771"/>
    <cellStyle name="Navadno 8 17" xfId="342"/>
    <cellStyle name="Navadno 8 17 2" xfId="772"/>
    <cellStyle name="Navadno 8 18" xfId="343"/>
    <cellStyle name="Navadno 8 18 2" xfId="773"/>
    <cellStyle name="Navadno 8 19" xfId="344"/>
    <cellStyle name="Navadno 8 19 2" xfId="774"/>
    <cellStyle name="Navadno 8 2" xfId="345"/>
    <cellStyle name="Navadno 8 2 2" xfId="775"/>
    <cellStyle name="Navadno 8 20" xfId="346"/>
    <cellStyle name="Navadno 8 20 2" xfId="776"/>
    <cellStyle name="Navadno 8 21" xfId="347"/>
    <cellStyle name="Navadno 8 21 2" xfId="777"/>
    <cellStyle name="Navadno 8 22" xfId="348"/>
    <cellStyle name="Navadno 8 22 2" xfId="778"/>
    <cellStyle name="Navadno 8 23" xfId="349"/>
    <cellStyle name="Navadno 8 23 2" xfId="779"/>
    <cellStyle name="Navadno 8 24" xfId="350"/>
    <cellStyle name="Navadno 8 24 2" xfId="780"/>
    <cellStyle name="Navadno 8 25" xfId="351"/>
    <cellStyle name="Navadno 8 25 2" xfId="781"/>
    <cellStyle name="Navadno 8 26" xfId="352"/>
    <cellStyle name="Navadno 8 26 2" xfId="782"/>
    <cellStyle name="Navadno 8 27" xfId="353"/>
    <cellStyle name="Navadno 8 27 2" xfId="783"/>
    <cellStyle name="Navadno 8 28" xfId="354"/>
    <cellStyle name="Navadno 8 28 2" xfId="784"/>
    <cellStyle name="Navadno 8 29" xfId="355"/>
    <cellStyle name="Navadno 8 29 2" xfId="785"/>
    <cellStyle name="Navadno 8 3" xfId="356"/>
    <cellStyle name="Navadno 8 3 2" xfId="786"/>
    <cellStyle name="Navadno 8 30" xfId="357"/>
    <cellStyle name="Navadno 8 30 2" xfId="787"/>
    <cellStyle name="Navadno 8 31" xfId="358"/>
    <cellStyle name="Navadno 8 31 2" xfId="788"/>
    <cellStyle name="Navadno 8 32" xfId="359"/>
    <cellStyle name="Navadno 8 32 2" xfId="789"/>
    <cellStyle name="Navadno 8 33" xfId="360"/>
    <cellStyle name="Navadno 8 33 2" xfId="790"/>
    <cellStyle name="Navadno 8 34" xfId="361"/>
    <cellStyle name="Navadno 8 34 2" xfId="791"/>
    <cellStyle name="Navadno 8 35" xfId="362"/>
    <cellStyle name="Navadno 8 35 2" xfId="792"/>
    <cellStyle name="Navadno 8 36" xfId="363"/>
    <cellStyle name="Navadno 8 36 2" xfId="793"/>
    <cellStyle name="Navadno 8 37" xfId="364"/>
    <cellStyle name="Navadno 8 37 2" xfId="794"/>
    <cellStyle name="Navadno 8 38" xfId="365"/>
    <cellStyle name="Navadno 8 38 2" xfId="795"/>
    <cellStyle name="Navadno 8 39" xfId="366"/>
    <cellStyle name="Navadno 8 39 2" xfId="796"/>
    <cellStyle name="Navadno 8 4" xfId="367"/>
    <cellStyle name="Navadno 8 4 2" xfId="797"/>
    <cellStyle name="Navadno 8 40" xfId="368"/>
    <cellStyle name="Navadno 8 40 2" xfId="798"/>
    <cellStyle name="Navadno 8 41" xfId="369"/>
    <cellStyle name="Navadno 8 41 2" xfId="799"/>
    <cellStyle name="Navadno 8 42" xfId="370"/>
    <cellStyle name="Navadno 8 42 2" xfId="800"/>
    <cellStyle name="Navadno 8 43" xfId="371"/>
    <cellStyle name="Navadno 8 43 2" xfId="801"/>
    <cellStyle name="Navadno 8 44" xfId="372"/>
    <cellStyle name="Navadno 8 44 2" xfId="802"/>
    <cellStyle name="Navadno 8 45" xfId="373"/>
    <cellStyle name="Navadno 8 45 2" xfId="803"/>
    <cellStyle name="Navadno 8 46" xfId="374"/>
    <cellStyle name="Navadno 8 46 2" xfId="804"/>
    <cellStyle name="Navadno 8 47" xfId="764"/>
    <cellStyle name="Navadno 8 5" xfId="375"/>
    <cellStyle name="Navadno 8 5 2" xfId="805"/>
    <cellStyle name="Navadno 8 6" xfId="376"/>
    <cellStyle name="Navadno 8 6 2" xfId="806"/>
    <cellStyle name="Navadno 8 7" xfId="377"/>
    <cellStyle name="Navadno 8 7 2" xfId="807"/>
    <cellStyle name="Navadno 8 8" xfId="378"/>
    <cellStyle name="Navadno 8 8 2" xfId="808"/>
    <cellStyle name="Navadno 8 9" xfId="379"/>
    <cellStyle name="Navadno 8 9 2" xfId="809"/>
    <cellStyle name="Navadno 8_Vodovod_Žepovci_Stogovci_Podgorje_Vratja_vas" xfId="380"/>
    <cellStyle name="Navadno 9" xfId="381"/>
    <cellStyle name="Navadno 9 10" xfId="382"/>
    <cellStyle name="Navadno 9 10 2" xfId="811"/>
    <cellStyle name="Navadno 9 11" xfId="383"/>
    <cellStyle name="Navadno 9 11 2" xfId="812"/>
    <cellStyle name="Navadno 9 12" xfId="384"/>
    <cellStyle name="Navadno 9 12 2" xfId="813"/>
    <cellStyle name="Navadno 9 13" xfId="385"/>
    <cellStyle name="Navadno 9 13 2" xfId="814"/>
    <cellStyle name="Navadno 9 14" xfId="386"/>
    <cellStyle name="Navadno 9 14 2" xfId="815"/>
    <cellStyle name="Navadno 9 15" xfId="387"/>
    <cellStyle name="Navadno 9 15 2" xfId="816"/>
    <cellStyle name="Navadno 9 16" xfId="388"/>
    <cellStyle name="Navadno 9 16 2" xfId="817"/>
    <cellStyle name="Navadno 9 17" xfId="389"/>
    <cellStyle name="Navadno 9 17 2" xfId="818"/>
    <cellStyle name="Navadno 9 18" xfId="390"/>
    <cellStyle name="Navadno 9 18 2" xfId="819"/>
    <cellStyle name="Navadno 9 19" xfId="391"/>
    <cellStyle name="Navadno 9 19 2" xfId="820"/>
    <cellStyle name="Navadno 9 2" xfId="392"/>
    <cellStyle name="Navadno 9 2 2" xfId="821"/>
    <cellStyle name="Navadno 9 20" xfId="393"/>
    <cellStyle name="Navadno 9 20 2" xfId="822"/>
    <cellStyle name="Navadno 9 21" xfId="394"/>
    <cellStyle name="Navadno 9 21 2" xfId="823"/>
    <cellStyle name="Navadno 9 22" xfId="395"/>
    <cellStyle name="Navadno 9 22 2" xfId="824"/>
    <cellStyle name="Navadno 9 23" xfId="396"/>
    <cellStyle name="Navadno 9 23 2" xfId="825"/>
    <cellStyle name="Navadno 9 24" xfId="397"/>
    <cellStyle name="Navadno 9 24 2" xfId="826"/>
    <cellStyle name="Navadno 9 25" xfId="398"/>
    <cellStyle name="Navadno 9 25 2" xfId="827"/>
    <cellStyle name="Navadno 9 26" xfId="399"/>
    <cellStyle name="Navadno 9 26 2" xfId="828"/>
    <cellStyle name="Navadno 9 27" xfId="400"/>
    <cellStyle name="Navadno 9 27 2" xfId="829"/>
    <cellStyle name="Navadno 9 28" xfId="401"/>
    <cellStyle name="Navadno 9 28 2" xfId="830"/>
    <cellStyle name="Navadno 9 29" xfId="402"/>
    <cellStyle name="Navadno 9 29 2" xfId="831"/>
    <cellStyle name="Navadno 9 3" xfId="403"/>
    <cellStyle name="Navadno 9 3 2" xfId="832"/>
    <cellStyle name="Navadno 9 30" xfId="404"/>
    <cellStyle name="Navadno 9 30 2" xfId="833"/>
    <cellStyle name="Navadno 9 31" xfId="405"/>
    <cellStyle name="Navadno 9 31 2" xfId="834"/>
    <cellStyle name="Navadno 9 32" xfId="406"/>
    <cellStyle name="Navadno 9 32 2" xfId="835"/>
    <cellStyle name="Navadno 9 33" xfId="407"/>
    <cellStyle name="Navadno 9 33 2" xfId="836"/>
    <cellStyle name="Navadno 9 34" xfId="408"/>
    <cellStyle name="Navadno 9 34 2" xfId="837"/>
    <cellStyle name="Navadno 9 35" xfId="409"/>
    <cellStyle name="Navadno 9 35 2" xfId="838"/>
    <cellStyle name="Navadno 9 36" xfId="410"/>
    <cellStyle name="Navadno 9 36 2" xfId="839"/>
    <cellStyle name="Navadno 9 37" xfId="411"/>
    <cellStyle name="Navadno 9 37 2" xfId="840"/>
    <cellStyle name="Navadno 9 38" xfId="412"/>
    <cellStyle name="Navadno 9 38 2" xfId="841"/>
    <cellStyle name="Navadno 9 39" xfId="413"/>
    <cellStyle name="Navadno 9 39 2" xfId="842"/>
    <cellStyle name="Navadno 9 4" xfId="414"/>
    <cellStyle name="Navadno 9 4 2" xfId="843"/>
    <cellStyle name="Navadno 9 40" xfId="415"/>
    <cellStyle name="Navadno 9 40 2" xfId="844"/>
    <cellStyle name="Navadno 9 41" xfId="416"/>
    <cellStyle name="Navadno 9 41 2" xfId="845"/>
    <cellStyle name="Navadno 9 42" xfId="417"/>
    <cellStyle name="Navadno 9 42 2" xfId="846"/>
    <cellStyle name="Navadno 9 43" xfId="418"/>
    <cellStyle name="Navadno 9 43 2" xfId="847"/>
    <cellStyle name="Navadno 9 44" xfId="419"/>
    <cellStyle name="Navadno 9 44 2" xfId="848"/>
    <cellStyle name="Navadno 9 45" xfId="420"/>
    <cellStyle name="Navadno 9 45 2" xfId="849"/>
    <cellStyle name="Navadno 9 46" xfId="421"/>
    <cellStyle name="Navadno 9 46 2" xfId="850"/>
    <cellStyle name="Navadno 9 47" xfId="810"/>
    <cellStyle name="Navadno 9 5" xfId="422"/>
    <cellStyle name="Navadno 9 5 2" xfId="851"/>
    <cellStyle name="Navadno 9 6" xfId="423"/>
    <cellStyle name="Navadno 9 6 2" xfId="852"/>
    <cellStyle name="Navadno 9 7" xfId="424"/>
    <cellStyle name="Navadno 9 7 2" xfId="853"/>
    <cellStyle name="Navadno 9 8" xfId="425"/>
    <cellStyle name="Navadno 9 8 2" xfId="854"/>
    <cellStyle name="Navadno 9 9" xfId="426"/>
    <cellStyle name="Navadno 9 9 2" xfId="855"/>
    <cellStyle name="Navadno 9_Vodovod_Žepovci_Stogovci_Podgorje_Vratja_vas" xfId="427"/>
    <cellStyle name="Navadno_POPIS DEL ZA GRADBENA DELA ILOVICA1" xfId="859"/>
    <cellStyle name="Normal_1.3.2" xfId="428"/>
    <cellStyle name="Normal_PL_SD" xfId="1"/>
    <cellStyle name="Pojasnjevalno besedilo 2" xfId="442"/>
    <cellStyle name="Slog 1" xfId="429"/>
    <cellStyle name="Total" xfId="430"/>
    <cellStyle name="Total 2" xfId="431"/>
    <cellStyle name="Valuta" xfId="2" builtinId="4"/>
    <cellStyle name="Valuta 2" xfId="440"/>
    <cellStyle name="Vejica 2" xfId="432"/>
    <cellStyle name="Vejica 3" xfId="4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zoomScaleNormal="100" zoomScaleSheetLayoutView="100" workbookViewId="0">
      <selection activeCell="C40" sqref="C40"/>
    </sheetView>
  </sheetViews>
  <sheetFormatPr defaultColWidth="8.85546875" defaultRowHeight="12.75" x14ac:dyDescent="0.2"/>
  <cols>
    <col min="1" max="1" width="6.140625" style="37" customWidth="1"/>
    <col min="2" max="2" width="5.5703125" style="37" customWidth="1"/>
    <col min="3" max="3" width="30.85546875" style="37" customWidth="1"/>
    <col min="4" max="4" width="10" style="37" customWidth="1"/>
    <col min="5" max="5" width="10.28515625" style="37" customWidth="1"/>
    <col min="6" max="6" width="10" style="37" customWidth="1"/>
    <col min="7" max="7" width="16.42578125" style="36" bestFit="1" customWidth="1"/>
    <col min="8" max="16384" width="8.85546875" style="37"/>
  </cols>
  <sheetData>
    <row r="1" spans="1:7" ht="27" customHeight="1" x14ac:dyDescent="0.2">
      <c r="A1" s="16" t="s">
        <v>3</v>
      </c>
      <c r="B1" s="16"/>
      <c r="C1" s="16"/>
      <c r="D1" s="16"/>
      <c r="E1" s="16"/>
      <c r="F1" s="16"/>
      <c r="G1" s="16"/>
    </row>
    <row r="2" spans="1:7" ht="15" customHeight="1" x14ac:dyDescent="0.2">
      <c r="A2" s="117" t="s">
        <v>50</v>
      </c>
      <c r="B2" s="117"/>
      <c r="C2" s="117"/>
      <c r="D2" s="117"/>
      <c r="E2" s="117"/>
      <c r="F2" s="117"/>
      <c r="G2" s="117"/>
    </row>
    <row r="3" spans="1:7" ht="15" customHeight="1" x14ac:dyDescent="0.2">
      <c r="A3" s="118" t="s">
        <v>51</v>
      </c>
      <c r="B3" s="118"/>
      <c r="C3" s="118"/>
      <c r="D3" s="118"/>
      <c r="E3" s="118"/>
      <c r="F3" s="118"/>
      <c r="G3" s="118"/>
    </row>
    <row r="4" spans="1:7" ht="15" customHeight="1" x14ac:dyDescent="0.2">
      <c r="A4" s="118"/>
      <c r="B4" s="118"/>
      <c r="C4" s="118"/>
      <c r="D4" s="118"/>
      <c r="E4" s="118"/>
      <c r="F4" s="118"/>
      <c r="G4" s="118"/>
    </row>
    <row r="5" spans="1:7" ht="15" customHeight="1" x14ac:dyDescent="0.2">
      <c r="A5" s="59"/>
      <c r="B5" s="59"/>
      <c r="C5" s="59"/>
      <c r="D5" s="59"/>
      <c r="E5" s="59"/>
      <c r="F5" s="59"/>
      <c r="G5" s="59"/>
    </row>
    <row r="6" spans="1:7" ht="26.1" customHeight="1" x14ac:dyDescent="0.2">
      <c r="A6" s="17" t="s">
        <v>52</v>
      </c>
      <c r="B6" s="119" t="s">
        <v>13</v>
      </c>
      <c r="C6" s="120"/>
      <c r="D6" s="120"/>
      <c r="E6" s="120"/>
      <c r="F6" s="121"/>
      <c r="G6" s="18" t="s">
        <v>53</v>
      </c>
    </row>
    <row r="7" spans="1:7" ht="13.35" customHeight="1" x14ac:dyDescent="0.2">
      <c r="A7" s="19" t="s">
        <v>54</v>
      </c>
      <c r="B7" s="122" t="s">
        <v>19</v>
      </c>
      <c r="C7" s="123"/>
      <c r="D7" s="123"/>
      <c r="E7" s="123"/>
      <c r="F7" s="124"/>
      <c r="G7" s="20">
        <f>+G16</f>
        <v>0</v>
      </c>
    </row>
    <row r="8" spans="1:7" x14ac:dyDescent="0.2">
      <c r="A8" s="46"/>
      <c r="B8" s="47"/>
      <c r="C8" s="47"/>
      <c r="D8" s="47"/>
      <c r="E8" s="47"/>
      <c r="F8" s="47" t="s">
        <v>2</v>
      </c>
      <c r="G8" s="48">
        <f>+G7</f>
        <v>0</v>
      </c>
    </row>
    <row r="9" spans="1:7" ht="13.5" thickBot="1" x14ac:dyDescent="0.25">
      <c r="A9" s="21"/>
      <c r="B9" s="22"/>
      <c r="C9" s="23"/>
      <c r="D9" s="23"/>
      <c r="E9" s="23"/>
      <c r="F9" s="23"/>
      <c r="G9" s="24"/>
    </row>
    <row r="10" spans="1:7" x14ac:dyDescent="0.2">
      <c r="A10" s="25"/>
      <c r="B10" s="25"/>
      <c r="C10" s="25"/>
      <c r="D10" s="25"/>
      <c r="E10" s="25"/>
      <c r="F10" s="25"/>
      <c r="G10" s="25"/>
    </row>
    <row r="11" spans="1:7" ht="15.75" x14ac:dyDescent="0.25">
      <c r="A11" s="26" t="s">
        <v>69</v>
      </c>
      <c r="B11" s="27"/>
      <c r="C11" s="28"/>
      <c r="D11" s="28"/>
      <c r="E11" s="27"/>
      <c r="F11" s="27"/>
      <c r="G11" s="29"/>
    </row>
    <row r="12" spans="1:7" x14ac:dyDescent="0.2">
      <c r="A12" s="125" t="s">
        <v>19</v>
      </c>
      <c r="B12" s="126"/>
      <c r="C12" s="126"/>
      <c r="D12" s="126"/>
      <c r="E12" s="126"/>
      <c r="F12" s="126"/>
      <c r="G12" s="127"/>
    </row>
    <row r="13" spans="1:7" ht="26.1" customHeight="1" x14ac:dyDescent="0.2">
      <c r="A13" s="128" t="s">
        <v>20</v>
      </c>
      <c r="B13" s="130" t="s">
        <v>55</v>
      </c>
      <c r="C13" s="131"/>
      <c r="D13" s="128" t="s">
        <v>4</v>
      </c>
      <c r="E13" s="128" t="s">
        <v>5</v>
      </c>
      <c r="F13" s="58" t="s">
        <v>56</v>
      </c>
      <c r="G13" s="58" t="s">
        <v>6</v>
      </c>
    </row>
    <row r="14" spans="1:7" x14ac:dyDescent="0.2">
      <c r="A14" s="129"/>
      <c r="B14" s="132"/>
      <c r="C14" s="133"/>
      <c r="D14" s="129"/>
      <c r="E14" s="129"/>
      <c r="F14" s="1" t="s">
        <v>7</v>
      </c>
      <c r="G14" s="1" t="s">
        <v>17</v>
      </c>
    </row>
    <row r="15" spans="1:7" x14ac:dyDescent="0.2">
      <c r="A15" s="30" t="s">
        <v>21</v>
      </c>
      <c r="B15" s="134" t="s">
        <v>57</v>
      </c>
      <c r="C15" s="135"/>
      <c r="D15" s="4" t="s">
        <v>58</v>
      </c>
      <c r="E15" s="31" t="s">
        <v>59</v>
      </c>
      <c r="F15" s="4">
        <v>515</v>
      </c>
      <c r="G15" s="2">
        <f>+'V 402 SD'!F79</f>
        <v>0</v>
      </c>
    </row>
    <row r="16" spans="1:7" x14ac:dyDescent="0.2">
      <c r="A16" s="136" t="s">
        <v>60</v>
      </c>
      <c r="B16" s="137"/>
      <c r="C16" s="137"/>
      <c r="D16" s="137"/>
      <c r="E16" s="137"/>
      <c r="F16" s="138"/>
      <c r="G16" s="3">
        <f>+G15</f>
        <v>0</v>
      </c>
    </row>
    <row r="17" spans="1:7" x14ac:dyDescent="0.2">
      <c r="A17" s="32"/>
      <c r="B17" s="33"/>
      <c r="C17" s="33"/>
      <c r="D17" s="34"/>
      <c r="E17" s="33"/>
      <c r="F17" s="34"/>
      <c r="G17" s="35"/>
    </row>
    <row r="24" spans="1:7" x14ac:dyDescent="0.2">
      <c r="G24" s="37"/>
    </row>
    <row r="25" spans="1:7" x14ac:dyDescent="0.2">
      <c r="G25" s="37"/>
    </row>
    <row r="26" spans="1:7" x14ac:dyDescent="0.2">
      <c r="G26" s="37"/>
    </row>
    <row r="27" spans="1:7" x14ac:dyDescent="0.2">
      <c r="G27" s="37"/>
    </row>
    <row r="28" spans="1:7" x14ac:dyDescent="0.2">
      <c r="G28" s="37"/>
    </row>
    <row r="29" spans="1:7" x14ac:dyDescent="0.2">
      <c r="G29" s="37"/>
    </row>
    <row r="30" spans="1:7" x14ac:dyDescent="0.2">
      <c r="G30" s="37"/>
    </row>
    <row r="31" spans="1:7" x14ac:dyDescent="0.2">
      <c r="G31" s="37"/>
    </row>
    <row r="32" spans="1:7" x14ac:dyDescent="0.2">
      <c r="G32" s="37"/>
    </row>
    <row r="33" spans="7:7" x14ac:dyDescent="0.2">
      <c r="G33" s="37"/>
    </row>
    <row r="34" spans="7:7" x14ac:dyDescent="0.2">
      <c r="G34" s="37"/>
    </row>
    <row r="35" spans="7:7" x14ac:dyDescent="0.2">
      <c r="G35" s="37"/>
    </row>
    <row r="36" spans="7:7" x14ac:dyDescent="0.2">
      <c r="G36" s="37"/>
    </row>
  </sheetData>
  <sheetProtection password="CF65" sheet="1" objects="1" scenarios="1"/>
  <mergeCells count="11">
    <mergeCell ref="A13:A14"/>
    <mergeCell ref="B13:C14"/>
    <mergeCell ref="D13:D14"/>
    <mergeCell ref="B15:C15"/>
    <mergeCell ref="A16:F16"/>
    <mergeCell ref="E13:E14"/>
    <mergeCell ref="A2:G2"/>
    <mergeCell ref="A3:G4"/>
    <mergeCell ref="B6:F6"/>
    <mergeCell ref="B7:F7"/>
    <mergeCell ref="A12:G12"/>
  </mergeCells>
  <phoneticPr fontId="0" type="noConversion"/>
  <pageMargins left="0.78740157480314965" right="0.27559055118110237" top="0.86614173228346458" bottom="0.74803149606299213" header="0.31496062992125984" footer="0.31496062992125984"/>
  <pageSetup paperSize="55" orientation="portrait" r:id="rId1"/>
  <headerFooter alignWithMargins="0">
    <oddHeader xml:space="preserve">&amp;L&amp;"Arial,Navadno"&amp;8ENERGETIKA LJUBLJANA d.o.o.
SEKTOR ZA INVESTICIJE IN RAZVOJ - SLUŽBA ZA PROJEKTIRANJE
št. projekta: V 402/22022&amp;R&amp;8št. investicije: 30II-848-000 </oddHeader>
    <oddFooter>&amp;LJPE-SIR-334/19&amp;C&amp;"Arial,Navadno"&amp;P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43" zoomScaleNormal="100" zoomScaleSheetLayoutView="100" workbookViewId="0">
      <selection activeCell="C65" sqref="C65"/>
    </sheetView>
  </sheetViews>
  <sheetFormatPr defaultColWidth="9.140625" defaultRowHeight="12.75" x14ac:dyDescent="0.2"/>
  <cols>
    <col min="1" max="1" width="4.5703125" style="116" customWidth="1"/>
    <col min="2" max="2" width="37.5703125" style="66" customWidth="1"/>
    <col min="3" max="3" width="6.5703125" style="49" customWidth="1"/>
    <col min="4" max="4" width="4.5703125" style="13" customWidth="1"/>
    <col min="5" max="5" width="14.5703125" style="9" customWidth="1"/>
    <col min="6" max="6" width="14.5703125" style="12" customWidth="1"/>
    <col min="7" max="16384" width="9.140625" style="13"/>
  </cols>
  <sheetData>
    <row r="1" spans="1:6" ht="18" x14ac:dyDescent="0.25">
      <c r="A1" s="60" t="s">
        <v>22</v>
      </c>
      <c r="B1" s="14" t="s">
        <v>8</v>
      </c>
      <c r="C1" s="6"/>
      <c r="D1" s="61"/>
      <c r="E1" s="5"/>
      <c r="F1" s="62"/>
    </row>
    <row r="2" spans="1:6" ht="18" x14ac:dyDescent="0.25">
      <c r="A2" s="60" t="s">
        <v>23</v>
      </c>
      <c r="B2" s="14" t="s">
        <v>13</v>
      </c>
      <c r="C2" s="6"/>
      <c r="D2" s="61"/>
      <c r="E2" s="5"/>
      <c r="F2" s="62"/>
    </row>
    <row r="3" spans="1:6" ht="18" x14ac:dyDescent="0.25">
      <c r="A3" s="38" t="s">
        <v>21</v>
      </c>
      <c r="B3" s="14" t="s">
        <v>24</v>
      </c>
      <c r="C3" s="6"/>
      <c r="D3" s="61"/>
      <c r="E3" s="5"/>
      <c r="F3" s="62"/>
    </row>
    <row r="4" spans="1:6" ht="18" x14ac:dyDescent="0.25">
      <c r="A4" s="60"/>
      <c r="B4" s="14"/>
      <c r="C4" s="6"/>
      <c r="D4" s="61"/>
      <c r="E4" s="5"/>
      <c r="F4" s="62"/>
    </row>
    <row r="5" spans="1:6" s="66" customFormat="1" ht="79.349999999999994" customHeight="1" x14ac:dyDescent="0.2">
      <c r="A5" s="63" t="s">
        <v>0</v>
      </c>
      <c r="B5" s="64" t="s">
        <v>12</v>
      </c>
      <c r="C5" s="63" t="s">
        <v>9</v>
      </c>
      <c r="D5" s="63" t="s">
        <v>10</v>
      </c>
      <c r="E5" s="65" t="s">
        <v>15</v>
      </c>
      <c r="F5" s="65" t="s">
        <v>16</v>
      </c>
    </row>
    <row r="6" spans="1:6" ht="15.75" x14ac:dyDescent="0.25">
      <c r="A6" s="67">
        <v>1</v>
      </c>
      <c r="B6" s="68"/>
      <c r="C6" s="69"/>
      <c r="D6" s="70"/>
      <c r="E6" s="71"/>
      <c r="F6" s="72"/>
    </row>
    <row r="7" spans="1:6" ht="15.75" x14ac:dyDescent="0.25">
      <c r="A7" s="73">
        <f>COUNT(A6+1)</f>
        <v>1</v>
      </c>
      <c r="B7" s="74" t="s">
        <v>72</v>
      </c>
      <c r="C7" s="70"/>
      <c r="D7" s="70"/>
      <c r="E7" s="72"/>
      <c r="F7" s="72"/>
    </row>
    <row r="8" spans="1:6" ht="191.25" x14ac:dyDescent="0.2">
      <c r="A8" s="73"/>
      <c r="B8" s="75" t="s">
        <v>70</v>
      </c>
      <c r="D8" s="76"/>
      <c r="E8" s="77"/>
      <c r="F8" s="78"/>
    </row>
    <row r="9" spans="1:6" ht="14.25" x14ac:dyDescent="0.2">
      <c r="A9" s="73"/>
      <c r="B9" s="79" t="s">
        <v>38</v>
      </c>
      <c r="C9" s="80">
        <v>430</v>
      </c>
      <c r="D9" s="81" t="s">
        <v>14</v>
      </c>
      <c r="E9" s="39"/>
      <c r="F9" s="78">
        <f>+E9*C9</f>
        <v>0</v>
      </c>
    </row>
    <row r="10" spans="1:6" x14ac:dyDescent="0.2">
      <c r="A10" s="45"/>
      <c r="B10" s="43"/>
      <c r="C10" s="40"/>
      <c r="D10" s="41"/>
      <c r="E10" s="42"/>
      <c r="F10" s="42"/>
    </row>
    <row r="11" spans="1:6" x14ac:dyDescent="0.2">
      <c r="A11" s="44"/>
      <c r="B11" s="55"/>
      <c r="C11" s="56"/>
      <c r="D11" s="29"/>
      <c r="E11" s="57"/>
      <c r="F11" s="57"/>
    </row>
    <row r="12" spans="1:6" x14ac:dyDescent="0.2">
      <c r="A12" s="73">
        <f>COUNT($A$7:A10)+1</f>
        <v>2</v>
      </c>
      <c r="B12" s="74" t="s">
        <v>74</v>
      </c>
      <c r="C12" s="56"/>
      <c r="D12" s="29"/>
      <c r="E12" s="57"/>
      <c r="F12" s="57"/>
    </row>
    <row r="13" spans="1:6" ht="179.25" customHeight="1" x14ac:dyDescent="0.2">
      <c r="A13" s="73"/>
      <c r="B13" s="82" t="s">
        <v>71</v>
      </c>
      <c r="C13" s="56"/>
      <c r="D13" s="29"/>
      <c r="E13" s="57"/>
      <c r="F13" s="57"/>
    </row>
    <row r="14" spans="1:6" ht="89.25" x14ac:dyDescent="0.2">
      <c r="A14" s="73"/>
      <c r="B14" s="82" t="s">
        <v>73</v>
      </c>
      <c r="C14" s="56"/>
      <c r="D14" s="29"/>
      <c r="E14" s="57"/>
      <c r="F14" s="57"/>
    </row>
    <row r="15" spans="1:6" x14ac:dyDescent="0.2">
      <c r="A15" s="73"/>
      <c r="B15" s="55"/>
      <c r="C15" s="56"/>
      <c r="D15" s="29"/>
      <c r="E15" s="57"/>
      <c r="F15" s="57"/>
    </row>
    <row r="16" spans="1:6" ht="14.25" x14ac:dyDescent="0.2">
      <c r="A16" s="73"/>
      <c r="B16" s="79" t="s">
        <v>38</v>
      </c>
      <c r="C16" s="80">
        <v>85</v>
      </c>
      <c r="D16" s="81" t="s">
        <v>14</v>
      </c>
      <c r="E16" s="39"/>
      <c r="F16" s="78">
        <f>+E16*C16</f>
        <v>0</v>
      </c>
    </row>
    <row r="17" spans="1:6" x14ac:dyDescent="0.2">
      <c r="A17" s="43"/>
      <c r="B17" s="43"/>
      <c r="C17" s="40"/>
      <c r="D17" s="41"/>
      <c r="E17" s="42"/>
      <c r="F17" s="42"/>
    </row>
    <row r="18" spans="1:6" x14ac:dyDescent="0.2">
      <c r="A18" s="73"/>
      <c r="B18" s="55"/>
      <c r="C18" s="56"/>
      <c r="D18" s="29"/>
      <c r="E18" s="57"/>
      <c r="F18" s="57"/>
    </row>
    <row r="19" spans="1:6" ht="14.25" x14ac:dyDescent="0.2">
      <c r="A19" s="73">
        <f>COUNT($A$7:A17)+1</f>
        <v>3</v>
      </c>
      <c r="B19" s="83" t="s">
        <v>44</v>
      </c>
      <c r="C19" s="80"/>
      <c r="D19" s="84"/>
      <c r="E19" s="78"/>
      <c r="F19" s="78"/>
    </row>
    <row r="20" spans="1:6" ht="132.75" customHeight="1" x14ac:dyDescent="0.2">
      <c r="A20" s="73"/>
      <c r="B20" s="85" t="s">
        <v>39</v>
      </c>
      <c r="C20" s="80"/>
      <c r="D20" s="84"/>
      <c r="E20" s="86"/>
      <c r="F20" s="78"/>
    </row>
    <row r="21" spans="1:6" ht="38.25" x14ac:dyDescent="0.2">
      <c r="A21" s="73"/>
      <c r="B21" s="87" t="s">
        <v>40</v>
      </c>
      <c r="C21" s="80"/>
      <c r="D21" s="84"/>
      <c r="E21" s="86"/>
      <c r="F21" s="78"/>
    </row>
    <row r="22" spans="1:6" x14ac:dyDescent="0.2">
      <c r="A22" s="73"/>
      <c r="B22" s="87" t="s">
        <v>41</v>
      </c>
      <c r="C22" s="80"/>
      <c r="D22" s="84"/>
      <c r="E22" s="86"/>
      <c r="F22" s="78"/>
    </row>
    <row r="23" spans="1:6" ht="25.5" x14ac:dyDescent="0.2">
      <c r="A23" s="73"/>
      <c r="B23" s="87" t="s">
        <v>42</v>
      </c>
      <c r="C23" s="80"/>
      <c r="D23" s="84"/>
      <c r="E23" s="86"/>
      <c r="F23" s="78"/>
    </row>
    <row r="24" spans="1:6" x14ac:dyDescent="0.2">
      <c r="A24" s="73"/>
      <c r="B24" s="88" t="s">
        <v>25</v>
      </c>
      <c r="C24" s="80">
        <v>5</v>
      </c>
      <c r="D24" s="84" t="s">
        <v>1</v>
      </c>
      <c r="E24" s="39"/>
      <c r="F24" s="78">
        <f>+E24*C24</f>
        <v>0</v>
      </c>
    </row>
    <row r="25" spans="1:6" x14ac:dyDescent="0.2">
      <c r="A25" s="45"/>
      <c r="B25" s="89"/>
      <c r="C25" s="90"/>
      <c r="D25" s="90"/>
      <c r="E25" s="90"/>
      <c r="F25" s="90"/>
    </row>
    <row r="26" spans="1:6" x14ac:dyDescent="0.2">
      <c r="A26" s="73"/>
      <c r="B26" s="88"/>
      <c r="C26" s="80"/>
      <c r="D26" s="84"/>
      <c r="E26" s="78"/>
      <c r="F26" s="78"/>
    </row>
    <row r="27" spans="1:6" x14ac:dyDescent="0.2">
      <c r="A27" s="73">
        <f>COUNT($A$7:A26)+1</f>
        <v>4</v>
      </c>
      <c r="B27" s="83" t="s">
        <v>45</v>
      </c>
      <c r="C27" s="80"/>
      <c r="D27" s="84"/>
      <c r="E27" s="78"/>
      <c r="F27" s="78"/>
    </row>
    <row r="28" spans="1:6" ht="127.5" x14ac:dyDescent="0.2">
      <c r="A28" s="73"/>
      <c r="B28" s="85" t="s">
        <v>39</v>
      </c>
      <c r="C28" s="80"/>
      <c r="D28" s="84"/>
      <c r="E28" s="86"/>
      <c r="F28" s="78"/>
    </row>
    <row r="29" spans="1:6" ht="38.25" x14ac:dyDescent="0.2">
      <c r="A29" s="73"/>
      <c r="B29" s="87" t="s">
        <v>40</v>
      </c>
      <c r="C29" s="80"/>
      <c r="D29" s="84"/>
      <c r="E29" s="86"/>
      <c r="F29" s="78"/>
    </row>
    <row r="30" spans="1:6" x14ac:dyDescent="0.2">
      <c r="A30" s="73"/>
      <c r="B30" s="87" t="s">
        <v>41</v>
      </c>
      <c r="C30" s="80"/>
      <c r="D30" s="84"/>
      <c r="E30" s="86"/>
      <c r="F30" s="78"/>
    </row>
    <row r="31" spans="1:6" ht="25.5" x14ac:dyDescent="0.2">
      <c r="A31" s="73"/>
      <c r="B31" s="87" t="s">
        <v>43</v>
      </c>
      <c r="C31" s="80"/>
      <c r="D31" s="84"/>
      <c r="E31" s="86"/>
      <c r="F31" s="78"/>
    </row>
    <row r="32" spans="1:6" x14ac:dyDescent="0.2">
      <c r="A32" s="73"/>
      <c r="B32" s="88" t="s">
        <v>25</v>
      </c>
      <c r="C32" s="80">
        <v>5</v>
      </c>
      <c r="D32" s="84" t="s">
        <v>1</v>
      </c>
      <c r="E32" s="39"/>
      <c r="F32" s="78">
        <f>+E32*C32</f>
        <v>0</v>
      </c>
    </row>
    <row r="33" spans="1:6" x14ac:dyDescent="0.2">
      <c r="A33" s="45"/>
      <c r="B33" s="89"/>
      <c r="C33" s="90"/>
      <c r="D33" s="90"/>
      <c r="E33" s="90"/>
      <c r="F33" s="90"/>
    </row>
    <row r="34" spans="1:6" x14ac:dyDescent="0.2">
      <c r="A34" s="73"/>
      <c r="B34" s="88"/>
      <c r="C34" s="80"/>
      <c r="D34" s="84"/>
      <c r="E34" s="78"/>
      <c r="F34" s="78"/>
    </row>
    <row r="35" spans="1:6" x14ac:dyDescent="0.2">
      <c r="A35" s="73">
        <f>COUNT($A$7:A34)+1</f>
        <v>5</v>
      </c>
      <c r="B35" s="83" t="s">
        <v>26</v>
      </c>
      <c r="C35" s="80"/>
      <c r="D35" s="91"/>
      <c r="E35" s="92"/>
      <c r="F35" s="78"/>
    </row>
    <row r="36" spans="1:6" ht="25.5" x14ac:dyDescent="0.2">
      <c r="A36" s="73"/>
      <c r="B36" s="85" t="s">
        <v>27</v>
      </c>
      <c r="C36" s="80"/>
      <c r="D36" s="84"/>
      <c r="E36" s="86"/>
      <c r="F36" s="78"/>
    </row>
    <row r="37" spans="1:6" x14ac:dyDescent="0.2">
      <c r="A37" s="73"/>
      <c r="B37" s="88" t="s">
        <v>28</v>
      </c>
      <c r="C37" s="80">
        <v>2</v>
      </c>
      <c r="D37" s="84" t="s">
        <v>1</v>
      </c>
      <c r="E37" s="39"/>
      <c r="F37" s="78">
        <f t="shared" ref="F37:F72" si="0">+E37*C37</f>
        <v>0</v>
      </c>
    </row>
    <row r="38" spans="1:6" s="84" customFormat="1" x14ac:dyDescent="0.2">
      <c r="A38" s="45"/>
      <c r="B38" s="89"/>
      <c r="C38" s="93"/>
      <c r="D38" s="90"/>
      <c r="E38" s="42"/>
      <c r="F38" s="94"/>
    </row>
    <row r="39" spans="1:6" x14ac:dyDescent="0.2">
      <c r="A39" s="73"/>
      <c r="B39" s="88"/>
      <c r="C39" s="80"/>
      <c r="D39" s="84"/>
      <c r="E39" s="78"/>
      <c r="F39" s="78"/>
    </row>
    <row r="40" spans="1:6" ht="25.5" x14ac:dyDescent="0.2">
      <c r="A40" s="73">
        <f>COUNT($A$7:A39)+1</f>
        <v>6</v>
      </c>
      <c r="B40" s="7" t="s">
        <v>36</v>
      </c>
      <c r="C40" s="80"/>
      <c r="D40" s="8"/>
      <c r="F40" s="78"/>
    </row>
    <row r="41" spans="1:6" ht="38.25" x14ac:dyDescent="0.2">
      <c r="A41" s="73"/>
      <c r="B41" s="10" t="s">
        <v>37</v>
      </c>
      <c r="C41" s="80"/>
      <c r="D41" s="8"/>
      <c r="F41" s="78"/>
    </row>
    <row r="42" spans="1:6" x14ac:dyDescent="0.2">
      <c r="A42" s="73"/>
      <c r="B42" s="11"/>
      <c r="C42" s="80">
        <v>40</v>
      </c>
      <c r="D42" s="8" t="s">
        <v>29</v>
      </c>
      <c r="E42" s="39"/>
      <c r="F42" s="78">
        <f t="shared" si="0"/>
        <v>0</v>
      </c>
    </row>
    <row r="43" spans="1:6" x14ac:dyDescent="0.2">
      <c r="A43" s="45"/>
      <c r="B43" s="95"/>
      <c r="C43" s="93"/>
      <c r="D43" s="96"/>
      <c r="E43" s="95"/>
      <c r="F43" s="94"/>
    </row>
    <row r="44" spans="1:6" x14ac:dyDescent="0.2">
      <c r="A44" s="73"/>
      <c r="B44" s="84"/>
      <c r="C44" s="80"/>
      <c r="D44" s="84"/>
      <c r="E44" s="78"/>
      <c r="F44" s="78"/>
    </row>
    <row r="45" spans="1:6" x14ac:dyDescent="0.2">
      <c r="A45" s="73">
        <f>COUNT($A$7:A43)+1</f>
        <v>7</v>
      </c>
      <c r="B45" s="7" t="s">
        <v>61</v>
      </c>
      <c r="E45" s="50"/>
      <c r="F45" s="51"/>
    </row>
    <row r="46" spans="1:6" x14ac:dyDescent="0.2">
      <c r="A46" s="73"/>
      <c r="B46" s="13" t="s">
        <v>62</v>
      </c>
      <c r="E46" s="12"/>
      <c r="F46" s="52"/>
    </row>
    <row r="47" spans="1:6" x14ac:dyDescent="0.2">
      <c r="A47" s="73"/>
      <c r="B47" s="13" t="s">
        <v>63</v>
      </c>
      <c r="E47" s="12"/>
      <c r="F47" s="52"/>
    </row>
    <row r="48" spans="1:6" x14ac:dyDescent="0.2">
      <c r="A48" s="73"/>
      <c r="B48" s="13" t="s">
        <v>64</v>
      </c>
      <c r="C48" s="49">
        <v>46</v>
      </c>
      <c r="D48" s="13" t="s">
        <v>1</v>
      </c>
      <c r="E48" s="39"/>
      <c r="F48" s="53">
        <f>+E48*C48</f>
        <v>0</v>
      </c>
    </row>
    <row r="49" spans="1:6" x14ac:dyDescent="0.2">
      <c r="A49" s="73"/>
      <c r="B49" s="13" t="s">
        <v>65</v>
      </c>
      <c r="C49" s="49">
        <v>110</v>
      </c>
      <c r="D49" s="13" t="s">
        <v>32</v>
      </c>
      <c r="E49" s="39"/>
      <c r="F49" s="53">
        <f>+E49*C49</f>
        <v>0</v>
      </c>
    </row>
    <row r="50" spans="1:6" x14ac:dyDescent="0.2">
      <c r="A50" s="73"/>
      <c r="B50" s="13" t="s">
        <v>66</v>
      </c>
      <c r="C50" s="49">
        <v>110</v>
      </c>
      <c r="D50" s="13" t="s">
        <v>32</v>
      </c>
      <c r="E50" s="39"/>
      <c r="F50" s="53">
        <f>+E50*C50</f>
        <v>0</v>
      </c>
    </row>
    <row r="51" spans="1:6" x14ac:dyDescent="0.2">
      <c r="A51" s="73"/>
      <c r="B51" s="13" t="s">
        <v>67</v>
      </c>
      <c r="E51" s="50"/>
      <c r="F51" s="51"/>
    </row>
    <row r="52" spans="1:6" x14ac:dyDescent="0.2">
      <c r="A52" s="73"/>
      <c r="B52" s="13" t="s">
        <v>68</v>
      </c>
      <c r="E52" s="50"/>
      <c r="F52" s="51"/>
    </row>
    <row r="53" spans="1:6" x14ac:dyDescent="0.2">
      <c r="A53" s="45"/>
      <c r="B53" s="97"/>
      <c r="C53" s="93"/>
      <c r="D53" s="54"/>
      <c r="E53" s="98"/>
      <c r="F53" s="94"/>
    </row>
    <row r="54" spans="1:6" x14ac:dyDescent="0.2">
      <c r="A54" s="73"/>
      <c r="B54" s="85"/>
      <c r="C54" s="80"/>
      <c r="D54" s="15"/>
      <c r="E54" s="99"/>
      <c r="F54" s="78"/>
    </row>
    <row r="55" spans="1:6" x14ac:dyDescent="0.2">
      <c r="A55" s="73">
        <f>COUNT($A$7:A52)+1</f>
        <v>8</v>
      </c>
      <c r="B55" s="100" t="s">
        <v>46</v>
      </c>
      <c r="C55" s="80"/>
      <c r="D55" s="76"/>
      <c r="E55" s="77"/>
      <c r="F55" s="78"/>
    </row>
    <row r="56" spans="1:6" ht="76.5" x14ac:dyDescent="0.2">
      <c r="A56" s="73"/>
      <c r="B56" s="85" t="s">
        <v>47</v>
      </c>
      <c r="C56" s="80"/>
      <c r="D56" s="81"/>
      <c r="E56" s="99"/>
      <c r="F56" s="78"/>
    </row>
    <row r="57" spans="1:6" ht="14.25" x14ac:dyDescent="0.2">
      <c r="A57" s="73"/>
      <c r="B57" s="84"/>
      <c r="C57" s="80">
        <v>515</v>
      </c>
      <c r="D57" s="81" t="s">
        <v>14</v>
      </c>
      <c r="E57" s="39"/>
      <c r="F57" s="78">
        <f>+E57*C57</f>
        <v>0</v>
      </c>
    </row>
    <row r="58" spans="1:6" x14ac:dyDescent="0.2">
      <c r="A58" s="45"/>
      <c r="B58" s="90"/>
      <c r="C58" s="93"/>
      <c r="D58" s="90"/>
      <c r="E58" s="94"/>
      <c r="F58" s="94"/>
    </row>
    <row r="59" spans="1:6" x14ac:dyDescent="0.2">
      <c r="A59" s="73"/>
      <c r="B59" s="84"/>
      <c r="C59" s="80"/>
      <c r="D59" s="84"/>
      <c r="E59" s="78"/>
      <c r="F59" s="78"/>
    </row>
    <row r="60" spans="1:6" x14ac:dyDescent="0.2">
      <c r="A60" s="73">
        <f>COUNT($A$7:A57)+1</f>
        <v>9</v>
      </c>
      <c r="B60" s="100" t="s">
        <v>48</v>
      </c>
      <c r="C60" s="80"/>
      <c r="D60" s="84"/>
      <c r="E60" s="78"/>
      <c r="F60" s="78"/>
    </row>
    <row r="61" spans="1:6" ht="51" x14ac:dyDescent="0.2">
      <c r="A61" s="73"/>
      <c r="B61" s="85" t="s">
        <v>49</v>
      </c>
      <c r="C61" s="80"/>
      <c r="D61" s="84"/>
      <c r="E61" s="78"/>
      <c r="F61" s="78"/>
    </row>
    <row r="62" spans="1:6" ht="14.25" x14ac:dyDescent="0.2">
      <c r="A62" s="73"/>
      <c r="B62" s="84"/>
      <c r="C62" s="80">
        <v>515</v>
      </c>
      <c r="D62" s="81" t="s">
        <v>14</v>
      </c>
      <c r="E62" s="39"/>
      <c r="F62" s="78">
        <f>+E62*C62</f>
        <v>0</v>
      </c>
    </row>
    <row r="63" spans="1:6" x14ac:dyDescent="0.2">
      <c r="A63" s="45"/>
      <c r="B63" s="90"/>
      <c r="C63" s="93"/>
      <c r="D63" s="90"/>
      <c r="E63" s="94"/>
      <c r="F63" s="94"/>
    </row>
    <row r="64" spans="1:6" x14ac:dyDescent="0.2">
      <c r="A64" s="73"/>
      <c r="B64" s="84"/>
      <c r="C64" s="80"/>
      <c r="D64" s="84"/>
      <c r="E64" s="78"/>
      <c r="F64" s="78"/>
    </row>
    <row r="65" spans="1:6" x14ac:dyDescent="0.2">
      <c r="A65" s="73">
        <f>COUNT($A$7:A60)+1</f>
        <v>10</v>
      </c>
      <c r="B65" s="83" t="s">
        <v>30</v>
      </c>
      <c r="C65" s="80"/>
      <c r="D65" s="84"/>
      <c r="E65" s="86"/>
      <c r="F65" s="78"/>
    </row>
    <row r="66" spans="1:6" ht="38.25" x14ac:dyDescent="0.2">
      <c r="A66" s="73"/>
      <c r="B66" s="85" t="s">
        <v>31</v>
      </c>
      <c r="C66" s="80"/>
      <c r="D66" s="84"/>
      <c r="E66" s="86"/>
      <c r="F66" s="78"/>
    </row>
    <row r="67" spans="1:6" x14ac:dyDescent="0.2">
      <c r="A67" s="73"/>
      <c r="B67" s="84"/>
      <c r="C67" s="80">
        <v>65</v>
      </c>
      <c r="D67" s="84" t="s">
        <v>1</v>
      </c>
      <c r="E67" s="39"/>
      <c r="F67" s="78">
        <f t="shared" si="0"/>
        <v>0</v>
      </c>
    </row>
    <row r="68" spans="1:6" x14ac:dyDescent="0.2">
      <c r="A68" s="45"/>
      <c r="B68" s="90"/>
      <c r="C68" s="93"/>
      <c r="D68" s="90"/>
      <c r="E68" s="94"/>
      <c r="F68" s="94"/>
    </row>
    <row r="69" spans="1:6" x14ac:dyDescent="0.2">
      <c r="A69" s="73"/>
      <c r="B69" s="84"/>
      <c r="C69" s="80"/>
      <c r="D69" s="84"/>
      <c r="E69" s="78"/>
      <c r="F69" s="78"/>
    </row>
    <row r="70" spans="1:6" x14ac:dyDescent="0.2">
      <c r="A70" s="73">
        <f>COUNT($A$7:A68)+1</f>
        <v>11</v>
      </c>
      <c r="B70" s="101" t="s">
        <v>33</v>
      </c>
      <c r="C70" s="80"/>
      <c r="D70" s="91"/>
      <c r="E70" s="92"/>
      <c r="F70" s="78"/>
    </row>
    <row r="71" spans="1:6" ht="38.25" x14ac:dyDescent="0.2">
      <c r="A71" s="73"/>
      <c r="B71" s="85" t="s">
        <v>34</v>
      </c>
      <c r="C71" s="80"/>
      <c r="D71" s="91"/>
      <c r="E71" s="92"/>
      <c r="F71" s="78"/>
    </row>
    <row r="72" spans="1:6" ht="14.25" x14ac:dyDescent="0.2">
      <c r="A72" s="73"/>
      <c r="B72" s="102"/>
      <c r="C72" s="80">
        <v>515</v>
      </c>
      <c r="D72" s="103" t="s">
        <v>14</v>
      </c>
      <c r="E72" s="39"/>
      <c r="F72" s="78">
        <f t="shared" si="0"/>
        <v>0</v>
      </c>
    </row>
    <row r="73" spans="1:6" x14ac:dyDescent="0.2">
      <c r="A73" s="45"/>
      <c r="B73" s="104"/>
      <c r="C73" s="93"/>
      <c r="D73" s="96"/>
      <c r="E73" s="105"/>
      <c r="F73" s="94"/>
    </row>
    <row r="74" spans="1:6" x14ac:dyDescent="0.2">
      <c r="A74" s="73"/>
      <c r="B74" s="102"/>
      <c r="C74" s="80"/>
      <c r="D74" s="91"/>
      <c r="E74" s="92"/>
      <c r="F74" s="78"/>
    </row>
    <row r="75" spans="1:6" x14ac:dyDescent="0.2">
      <c r="A75" s="73">
        <f>COUNT($A$7:A73)+1</f>
        <v>12</v>
      </c>
      <c r="B75" s="101" t="s">
        <v>35</v>
      </c>
      <c r="C75" s="80"/>
      <c r="D75" s="91"/>
      <c r="E75" s="78"/>
      <c r="F75" s="78"/>
    </row>
    <row r="76" spans="1:6" ht="38.25" x14ac:dyDescent="0.2">
      <c r="A76" s="83"/>
      <c r="B76" s="85" t="s">
        <v>11</v>
      </c>
      <c r="C76" s="80"/>
      <c r="D76" s="91"/>
      <c r="E76" s="92"/>
      <c r="F76" s="78"/>
    </row>
    <row r="77" spans="1:6" x14ac:dyDescent="0.2">
      <c r="A77" s="81"/>
      <c r="B77" s="102"/>
      <c r="C77" s="106"/>
      <c r="D77" s="107">
        <v>0.1</v>
      </c>
      <c r="E77" s="92"/>
      <c r="F77" s="9">
        <f>D77*(SUM(F9:F75))</f>
        <v>0</v>
      </c>
    </row>
    <row r="78" spans="1:6" x14ac:dyDescent="0.2">
      <c r="A78" s="81"/>
      <c r="B78" s="108"/>
      <c r="C78" s="80"/>
      <c r="D78" s="91"/>
      <c r="E78" s="78"/>
      <c r="F78" s="78"/>
    </row>
    <row r="79" spans="1:6" x14ac:dyDescent="0.2">
      <c r="A79" s="109"/>
      <c r="B79" s="110" t="s">
        <v>2</v>
      </c>
      <c r="C79" s="111"/>
      <c r="D79" s="111"/>
      <c r="E79" s="112" t="s">
        <v>18</v>
      </c>
      <c r="F79" s="113">
        <f>SUM(F9:F77)</f>
        <v>0</v>
      </c>
    </row>
    <row r="80" spans="1:6" x14ac:dyDescent="0.2">
      <c r="A80" s="114"/>
      <c r="B80" s="115"/>
      <c r="C80" s="115"/>
      <c r="D80" s="115"/>
      <c r="E80" s="12"/>
      <c r="F80" s="115"/>
    </row>
    <row r="81" spans="1:6" x14ac:dyDescent="0.2">
      <c r="A81" s="114"/>
      <c r="B81" s="115"/>
      <c r="C81" s="115"/>
      <c r="D81" s="115"/>
      <c r="E81" s="12"/>
      <c r="F81" s="115"/>
    </row>
    <row r="82" spans="1:6" x14ac:dyDescent="0.2">
      <c r="A82" s="114"/>
      <c r="B82" s="115"/>
      <c r="C82" s="115"/>
      <c r="D82" s="115"/>
      <c r="E82" s="12"/>
      <c r="F82" s="115"/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55" orientation="portrait" r:id="rId1"/>
  <headerFooter alignWithMargins="0">
    <oddHeader xml:space="preserve">&amp;L&amp;"Arial,Navadno"&amp;8ENERGETIKA LJUBLJANA d.o.o.
SEKTOR ZA INVESTICIJE IN RAZVOJ - SLUŽBA ZA PROJEKTIRANJE
št. projekta: V 402/22022&amp;R&amp;8št. investicije: 30II-848-000 </oddHeader>
    <oddFooter>&amp;LJPE-SIR-334/19&amp;C&amp;"Arial,Navadno"&amp;P / &amp;N</oddFooter>
  </headerFooter>
  <rowBreaks count="2" manualBreakCount="2">
    <brk id="17" max="16383" man="1"/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Rekapitulacija SD</vt:lpstr>
      <vt:lpstr>V 402 SD</vt:lpstr>
      <vt:lpstr>List1</vt:lpstr>
      <vt:lpstr>'Rekapitulacija SD'!investicija</vt:lpstr>
      <vt:lpstr>'Rekapitulacija SD'!Področje_tiskanja</vt:lpstr>
      <vt:lpstr>'V 402 SD'!Tiskanje_naslovov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creator>gredelonghi</dc:creator>
  <dc:description>izdelan: 31/08-2005</dc:description>
  <cp:lastModifiedBy>test</cp:lastModifiedBy>
  <cp:lastPrinted>2019-09-25T14:18:43Z</cp:lastPrinted>
  <dcterms:created xsi:type="dcterms:W3CDTF">1999-05-03T05:58:28Z</dcterms:created>
  <dcterms:modified xsi:type="dcterms:W3CDTF">2019-10-21T12:55:43Z</dcterms:modified>
</cp:coreProperties>
</file>