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Silvo 2020\JN SJN, MOL 2020\JPE SIR 312-20 GD PO Jordanov kot, Kačja vas\"/>
    </mc:Choice>
  </mc:AlternateContent>
  <bookViews>
    <workbookView xWindow="0" yWindow="0" windowWidth="28800" windowHeight="13950" tabRatio="956" firstSheet="11" activeTab="27"/>
  </bookViews>
  <sheets>
    <sheet name="Rekapitulacija_GD" sheetId="42" r:id="rId1"/>
    <sheet name="S-2700_GD" sheetId="1" r:id="rId2"/>
    <sheet name="S-3581_GD" sheetId="47" r:id="rId3"/>
    <sheet name="S-3582_GD" sheetId="48" r:id="rId4"/>
    <sheet name="S-3583_GD" sheetId="49" r:id="rId5"/>
    <sheet name="S-3584_GD" sheetId="52" r:id="rId6"/>
    <sheet name="S-3585_GD" sheetId="53" r:id="rId7"/>
    <sheet name="S-3586_GD" sheetId="54" r:id="rId8"/>
    <sheet name="S-3587_GD" sheetId="55" r:id="rId9"/>
    <sheet name="S-3588_GD" sheetId="56" r:id="rId10"/>
    <sheet name="S-3589_GD" sheetId="57" r:id="rId11"/>
    <sheet name="S-3590_GD" sheetId="58" r:id="rId12"/>
    <sheet name="S-3591_GD" sheetId="60" r:id="rId13"/>
    <sheet name="S-3592_GD" sheetId="59" r:id="rId14"/>
    <sheet name="S-3593_GD" sheetId="61" r:id="rId15"/>
    <sheet name="S-3594_GD" sheetId="62" r:id="rId16"/>
    <sheet name="S-3595_GD" sheetId="63" r:id="rId17"/>
    <sheet name="S-3596_GD" sheetId="64" r:id="rId18"/>
    <sheet name="S-3597_GD" sheetId="65" r:id="rId19"/>
    <sheet name="S-3598_GD" sheetId="66" r:id="rId20"/>
    <sheet name="S-3599_GD" sheetId="67" r:id="rId21"/>
    <sheet name="S-3600_GD" sheetId="68" r:id="rId22"/>
    <sheet name="S-3601_GD" sheetId="69" r:id="rId23"/>
    <sheet name="S-3602_GD" sheetId="70" r:id="rId24"/>
    <sheet name="S-3603_GD" sheetId="71" r:id="rId25"/>
    <sheet name="S-3604_GD" sheetId="72" r:id="rId26"/>
    <sheet name="PRIKLJUCKI-TIP-I_GD" sheetId="28" r:id="rId27"/>
    <sheet name="PRIKLJUCKI-SON_GD" sheetId="51" r:id="rId28"/>
  </sheets>
  <definedNames>
    <definedName name="_xlnm._FilterDatabase" localSheetId="26" hidden="1">'PRIKLJUCKI-TIP-I_GD'!$A$6:$F$9</definedName>
    <definedName name="_xlnm._FilterDatabase" localSheetId="1" hidden="1">'S-2700_GD'!$A$6:$F$6</definedName>
    <definedName name="_xlnm._FilterDatabase" localSheetId="2" hidden="1">'S-3581_GD'!$A$6:$F$6</definedName>
    <definedName name="_xlnm._FilterDatabase" localSheetId="3" hidden="1">'S-3582_GD'!$A$6:$F$6</definedName>
    <definedName name="_xlnm._FilterDatabase" localSheetId="4" hidden="1">'S-3583_GD'!$A$6:$F$6</definedName>
    <definedName name="_xlnm._FilterDatabase" localSheetId="5" hidden="1">'S-3584_GD'!$A$6:$F$6</definedName>
    <definedName name="_xlnm._FilterDatabase" localSheetId="6" hidden="1">'S-3585_GD'!$A$6:$F$6</definedName>
    <definedName name="_xlnm._FilterDatabase" localSheetId="7" hidden="1">'S-3586_GD'!$A$6:$F$6</definedName>
    <definedName name="_xlnm._FilterDatabase" localSheetId="8" hidden="1">'S-3587_GD'!$A$6:$F$6</definedName>
    <definedName name="_xlnm._FilterDatabase" localSheetId="9" hidden="1">'S-3588_GD'!$A$6:$F$6</definedName>
    <definedName name="_xlnm._FilterDatabase" localSheetId="10" hidden="1">'S-3589_GD'!$A$6:$F$6</definedName>
    <definedName name="_xlnm._FilterDatabase" localSheetId="11" hidden="1">'S-3590_GD'!$A$6:$F$6</definedName>
    <definedName name="_xlnm._FilterDatabase" localSheetId="12" hidden="1">'S-3591_GD'!$A$6:$F$6</definedName>
    <definedName name="_xlnm._FilterDatabase" localSheetId="13" hidden="1">'S-3592_GD'!$A$6:$F$6</definedName>
    <definedName name="_xlnm._FilterDatabase" localSheetId="14" hidden="1">'S-3593_GD'!$A$6:$F$6</definedName>
    <definedName name="_xlnm._FilterDatabase" localSheetId="15" hidden="1">'S-3594_GD'!$A$6:$F$6</definedName>
    <definedName name="_xlnm._FilterDatabase" localSheetId="16" hidden="1">'S-3595_GD'!$A$6:$F$6</definedName>
    <definedName name="_xlnm._FilterDatabase" localSheetId="17" hidden="1">'S-3596_GD'!$A$6:$F$6</definedName>
    <definedName name="_xlnm._FilterDatabase" localSheetId="18" hidden="1">'S-3597_GD'!$A$6:$F$6</definedName>
    <definedName name="_xlnm._FilterDatabase" localSheetId="19" hidden="1">'S-3598_GD'!$A$6:$F$6</definedName>
    <definedName name="_xlnm._FilterDatabase" localSheetId="20" hidden="1">'S-3599_GD'!$A$6:$F$6</definedName>
    <definedName name="_xlnm._FilterDatabase" localSheetId="21" hidden="1">'S-3600_GD'!$A$6:$F$6</definedName>
    <definedName name="_xlnm._FilterDatabase" localSheetId="22" hidden="1">'S-3601_GD'!$A$6:$F$6</definedName>
    <definedName name="_xlnm._FilterDatabase" localSheetId="23" hidden="1">'S-3602_GD'!$A$6:$F$6</definedName>
    <definedName name="_xlnm._FilterDatabase" localSheetId="24" hidden="1">'S-3603_GD'!$A$6:$F$6</definedName>
    <definedName name="_xlnm._FilterDatabase" localSheetId="25" hidden="1">'S-3604_GD'!$A$6:$F$6</definedName>
    <definedName name="investicija" localSheetId="0">Rekapitulacija_GD!#REF!</definedName>
    <definedName name="investicija" localSheetId="2">#REF!</definedName>
    <definedName name="investicija" localSheetId="3">#REF!</definedName>
    <definedName name="investicija" localSheetId="4">#REF!</definedName>
    <definedName name="investicija" localSheetId="5">#REF!</definedName>
    <definedName name="investicija" localSheetId="6">#REF!</definedName>
    <definedName name="investicija" localSheetId="7">#REF!</definedName>
    <definedName name="investicija" localSheetId="8">#REF!</definedName>
    <definedName name="investicija" localSheetId="9">#REF!</definedName>
    <definedName name="investicija" localSheetId="10">#REF!</definedName>
    <definedName name="investicija" localSheetId="11">#REF!</definedName>
    <definedName name="investicija" localSheetId="12">#REF!</definedName>
    <definedName name="investicija" localSheetId="13">#REF!</definedName>
    <definedName name="investicija" localSheetId="14">#REF!</definedName>
    <definedName name="investicija" localSheetId="15">#REF!</definedName>
    <definedName name="investicija" localSheetId="16">#REF!</definedName>
    <definedName name="investicija" localSheetId="17">#REF!</definedName>
    <definedName name="investicija" localSheetId="18">#REF!</definedName>
    <definedName name="investicija" localSheetId="19">#REF!</definedName>
    <definedName name="investicija" localSheetId="20">#REF!</definedName>
    <definedName name="investicija" localSheetId="21">#REF!</definedName>
    <definedName name="investicija" localSheetId="22">#REF!</definedName>
    <definedName name="investicija" localSheetId="23">#REF!</definedName>
    <definedName name="investicija" localSheetId="24">#REF!</definedName>
    <definedName name="investicija" localSheetId="25">#REF!</definedName>
    <definedName name="investicija">#REF!</definedName>
    <definedName name="_xlnm.Print_Area" localSheetId="0">Rekapitulacija_GD!$A$1:$G$58</definedName>
    <definedName name="_xlnm.Print_Area" localSheetId="1">'S-2700_GD'!$A$1:$F$154</definedName>
    <definedName name="_xlnm.Print_Area" localSheetId="2">'S-3581_GD'!$A$1:$F$128</definedName>
    <definedName name="_xlnm.Print_Area" localSheetId="3">'S-3582_GD'!$A$1:$F$128</definedName>
    <definedName name="_xlnm.Print_Area" localSheetId="4">'S-3583_GD'!$A$1:$F$128</definedName>
    <definedName name="_xlnm.Print_Area" localSheetId="5">'S-3584_GD'!$A$1:$F$118</definedName>
    <definedName name="_xlnm.Print_Area" localSheetId="6">'S-3585_GD'!$A$1:$F$118</definedName>
    <definedName name="_xlnm.Print_Area" localSheetId="7">'S-3586_GD'!$A$1:$F$118</definedName>
    <definedName name="_xlnm.Print_Area" localSheetId="8">'S-3587_GD'!$A$1:$F$118</definedName>
    <definedName name="_xlnm.Print_Area" localSheetId="9">'S-3588_GD'!$A$1:$F$138</definedName>
    <definedName name="_xlnm.Print_Area" localSheetId="10">'S-3589_GD'!$A$1:$F$173</definedName>
    <definedName name="_xlnm.Print_Area" localSheetId="11">'S-3590_GD'!$A$1:$F$138</definedName>
    <definedName name="_xlnm.Print_Area" localSheetId="12">'S-3591_GD'!$A$1:$F$183</definedName>
    <definedName name="_xlnm.Print_Area" localSheetId="13">'S-3592_GD'!$A$1:$F$143</definedName>
    <definedName name="_xlnm.Print_Area" localSheetId="14">'S-3593_GD'!$A$1:$F$143</definedName>
    <definedName name="_xlnm.Print_Area" localSheetId="15">'S-3594_GD'!$A$1:$F$128</definedName>
    <definedName name="_xlnm.Print_Area" localSheetId="16">'S-3595_GD'!$A$1:$F$138</definedName>
    <definedName name="_xlnm.Print_Area" localSheetId="17">'S-3596_GD'!$A$1:$F$128</definedName>
    <definedName name="_xlnm.Print_Area" localSheetId="18">'S-3597_GD'!$A$1:$F$128</definedName>
    <definedName name="_xlnm.Print_Area" localSheetId="19">'S-3598_GD'!$A$1:$F$138</definedName>
    <definedName name="_xlnm.Print_Area" localSheetId="20">'S-3599_GD'!$A$1:$F$143</definedName>
    <definedName name="_xlnm.Print_Area" localSheetId="21">'S-3600_GD'!$A$1:$F$173</definedName>
    <definedName name="_xlnm.Print_Area" localSheetId="22">'S-3601_GD'!$A$1:$F$143</definedName>
    <definedName name="_xlnm.Print_Area" localSheetId="23">'S-3602_GD'!$A$1:$F$153</definedName>
    <definedName name="_xlnm.Print_Area" localSheetId="24">'S-3603_GD'!$A$1:$F$133</definedName>
    <definedName name="_xlnm.Print_Area" localSheetId="25">'S-3604_GD'!$A$1:$F$128</definedName>
    <definedName name="_xlnm.Print_Titles" localSheetId="27">'PRIKLJUCKI-SON_GD'!$5:$6</definedName>
    <definedName name="_xlnm.Print_Titles" localSheetId="26">'PRIKLJUCKI-TIP-I_GD'!$5:$5</definedName>
    <definedName name="_xlnm.Print_Titles" localSheetId="1">'S-2700_GD'!$5:$5</definedName>
    <definedName name="_xlnm.Print_Titles" localSheetId="2">'S-3581_GD'!$5:$5</definedName>
    <definedName name="_xlnm.Print_Titles" localSheetId="3">'S-3582_GD'!$5:$5</definedName>
    <definedName name="_xlnm.Print_Titles" localSheetId="4">'S-3583_GD'!$5:$5</definedName>
    <definedName name="_xlnm.Print_Titles" localSheetId="5">'S-3584_GD'!$5:$5</definedName>
    <definedName name="_xlnm.Print_Titles" localSheetId="6">'S-3585_GD'!$5:$5</definedName>
    <definedName name="_xlnm.Print_Titles" localSheetId="7">'S-3586_GD'!$5:$5</definedName>
    <definedName name="_xlnm.Print_Titles" localSheetId="8">'S-3587_GD'!$5:$5</definedName>
    <definedName name="_xlnm.Print_Titles" localSheetId="9">'S-3588_GD'!$5:$5</definedName>
    <definedName name="_xlnm.Print_Titles" localSheetId="10">'S-3589_GD'!$5:$5</definedName>
    <definedName name="_xlnm.Print_Titles" localSheetId="11">'S-3590_GD'!$5:$5</definedName>
    <definedName name="_xlnm.Print_Titles" localSheetId="12">'S-3591_GD'!$5:$5</definedName>
    <definedName name="_xlnm.Print_Titles" localSheetId="13">'S-3592_GD'!$5:$5</definedName>
    <definedName name="_xlnm.Print_Titles" localSheetId="14">'S-3593_GD'!$5:$5</definedName>
    <definedName name="_xlnm.Print_Titles" localSheetId="15">'S-3594_GD'!$5:$5</definedName>
    <definedName name="_xlnm.Print_Titles" localSheetId="16">'S-3595_GD'!$5:$5</definedName>
    <definedName name="_xlnm.Print_Titles" localSheetId="17">'S-3596_GD'!$5:$5</definedName>
    <definedName name="_xlnm.Print_Titles" localSheetId="18">'S-3597_GD'!$5:$5</definedName>
    <definedName name="_xlnm.Print_Titles" localSheetId="19">'S-3598_GD'!$5:$5</definedName>
    <definedName name="_xlnm.Print_Titles" localSheetId="20">'S-3599_GD'!$5:$5</definedName>
    <definedName name="_xlnm.Print_Titles" localSheetId="21">'S-3600_GD'!$5:$5</definedName>
    <definedName name="_xlnm.Print_Titles" localSheetId="22">'S-3601_GD'!$5:$5</definedName>
    <definedName name="_xlnm.Print_Titles" localSheetId="23">'S-3602_GD'!$5:$5</definedName>
    <definedName name="_xlnm.Print_Titles" localSheetId="24">'S-3603_GD'!$5:$5</definedName>
    <definedName name="_xlnm.Print_Titles" localSheetId="25">'S-3604_GD'!$5:$5</definedName>
  </definedNames>
  <calcPr calcId="162913"/>
</workbook>
</file>

<file path=xl/calcChain.xml><?xml version="1.0" encoding="utf-8"?>
<calcChain xmlns="http://schemas.openxmlformats.org/spreadsheetml/2006/main">
  <c r="F152" i="68" l="1"/>
  <c r="F147" i="68"/>
  <c r="F142" i="68"/>
  <c r="F137" i="68"/>
  <c r="F162" i="60"/>
  <c r="F157" i="60"/>
  <c r="F152" i="60"/>
  <c r="F147" i="60"/>
  <c r="F152" i="57"/>
  <c r="F147" i="57"/>
  <c r="F142" i="57"/>
  <c r="F137" i="57"/>
  <c r="F149" i="51" l="1"/>
  <c r="F112" i="72" l="1"/>
  <c r="F107" i="72"/>
  <c r="F102" i="72"/>
  <c r="F97" i="72"/>
  <c r="F92" i="72"/>
  <c r="F87" i="72"/>
  <c r="F82" i="72"/>
  <c r="F77" i="72"/>
  <c r="F72" i="72"/>
  <c r="F71" i="72"/>
  <c r="F66" i="72"/>
  <c r="F61" i="72"/>
  <c r="F56" i="72"/>
  <c r="F51" i="72"/>
  <c r="F46" i="72"/>
  <c r="F45" i="72"/>
  <c r="F39" i="72"/>
  <c r="F34" i="72"/>
  <c r="F29" i="72"/>
  <c r="F24" i="72"/>
  <c r="F19" i="72"/>
  <c r="F14" i="72"/>
  <c r="F9" i="72"/>
  <c r="A7" i="72"/>
  <c r="A12" i="72" s="1"/>
  <c r="F117" i="71"/>
  <c r="F112" i="71"/>
  <c r="F107" i="71"/>
  <c r="F102" i="71"/>
  <c r="F97" i="71"/>
  <c r="F92" i="71"/>
  <c r="F87" i="71"/>
  <c r="F82" i="71"/>
  <c r="F77" i="71"/>
  <c r="F76" i="71"/>
  <c r="F71" i="71"/>
  <c r="F66" i="71"/>
  <c r="F61" i="71"/>
  <c r="F56" i="71"/>
  <c r="F51" i="71"/>
  <c r="F50" i="71"/>
  <c r="F44" i="71"/>
  <c r="F39" i="71"/>
  <c r="F34" i="71"/>
  <c r="F29" i="71"/>
  <c r="F24" i="71"/>
  <c r="F19" i="71"/>
  <c r="F14" i="71"/>
  <c r="F9" i="71"/>
  <c r="A7" i="71"/>
  <c r="F137" i="70"/>
  <c r="F132" i="70"/>
  <c r="F127" i="70"/>
  <c r="F122" i="70"/>
  <c r="F117" i="70"/>
  <c r="F112" i="70"/>
  <c r="F107" i="70"/>
  <c r="F102" i="70"/>
  <c r="F97" i="70"/>
  <c r="F96" i="70"/>
  <c r="F91" i="70"/>
  <c r="F86" i="70"/>
  <c r="F81" i="70"/>
  <c r="F76" i="70"/>
  <c r="F71" i="70"/>
  <c r="F66" i="70"/>
  <c r="F61" i="70"/>
  <c r="F56" i="70"/>
  <c r="F51" i="70"/>
  <c r="F50" i="70"/>
  <c r="F44" i="70"/>
  <c r="F39" i="70"/>
  <c r="F34" i="70"/>
  <c r="F29" i="70"/>
  <c r="F24" i="70"/>
  <c r="F19" i="70"/>
  <c r="F14" i="70"/>
  <c r="F9" i="70"/>
  <c r="A7" i="70"/>
  <c r="F127" i="69"/>
  <c r="F122" i="69"/>
  <c r="F117" i="69"/>
  <c r="F112" i="69"/>
  <c r="F107" i="69"/>
  <c r="F102" i="69"/>
  <c r="F97" i="69"/>
  <c r="F92" i="69"/>
  <c r="F87" i="69"/>
  <c r="F86" i="69"/>
  <c r="F81" i="69"/>
  <c r="F76" i="69"/>
  <c r="F71" i="69"/>
  <c r="F66" i="69"/>
  <c r="F61" i="69"/>
  <c r="F56" i="69"/>
  <c r="F51" i="69"/>
  <c r="F46" i="69"/>
  <c r="F45" i="69"/>
  <c r="F39" i="69"/>
  <c r="F34" i="69"/>
  <c r="F29" i="69"/>
  <c r="F24" i="69"/>
  <c r="F19" i="69"/>
  <c r="F14" i="69"/>
  <c r="F9" i="69"/>
  <c r="A7" i="69"/>
  <c r="F29" i="68"/>
  <c r="F157" i="68"/>
  <c r="F132" i="68"/>
  <c r="F127" i="68"/>
  <c r="F122" i="68"/>
  <c r="F117" i="68"/>
  <c r="F112" i="68"/>
  <c r="F107" i="68"/>
  <c r="F102" i="68"/>
  <c r="F97" i="68"/>
  <c r="F96" i="68"/>
  <c r="F91" i="68"/>
  <c r="F86" i="68"/>
  <c r="F81" i="68"/>
  <c r="F76" i="68"/>
  <c r="F71" i="68"/>
  <c r="F66" i="68"/>
  <c r="F61" i="68"/>
  <c r="F56" i="68"/>
  <c r="F51" i="68"/>
  <c r="F50" i="68"/>
  <c r="F44" i="68"/>
  <c r="F39" i="68"/>
  <c r="F34" i="68"/>
  <c r="F24" i="68"/>
  <c r="F19" i="68"/>
  <c r="F14" i="68"/>
  <c r="F9" i="68"/>
  <c r="A7" i="68"/>
  <c r="F29" i="67"/>
  <c r="F127" i="67"/>
  <c r="F122" i="67"/>
  <c r="F117" i="67"/>
  <c r="F112" i="67"/>
  <c r="F107" i="67"/>
  <c r="F102" i="67"/>
  <c r="F97" i="67"/>
  <c r="F92" i="67"/>
  <c r="F87" i="67"/>
  <c r="F86" i="67"/>
  <c r="F81" i="67"/>
  <c r="F76" i="67"/>
  <c r="F71" i="67"/>
  <c r="F66" i="67"/>
  <c r="F61" i="67"/>
  <c r="F56" i="67"/>
  <c r="F51" i="67"/>
  <c r="F50" i="67"/>
  <c r="F44" i="67"/>
  <c r="F39" i="67"/>
  <c r="F34" i="67"/>
  <c r="F24" i="67"/>
  <c r="F19" i="67"/>
  <c r="F14" i="67"/>
  <c r="F9" i="67"/>
  <c r="A7" i="67"/>
  <c r="F122" i="66"/>
  <c r="F117" i="66"/>
  <c r="F112" i="66"/>
  <c r="F107" i="66"/>
  <c r="F102" i="66"/>
  <c r="F97" i="66"/>
  <c r="F92" i="66"/>
  <c r="F87" i="66"/>
  <c r="F82" i="66"/>
  <c r="F81" i="66"/>
  <c r="F76" i="66"/>
  <c r="F71" i="66"/>
  <c r="F66" i="66"/>
  <c r="F61" i="66"/>
  <c r="F56" i="66"/>
  <c r="F51" i="66"/>
  <c r="F46" i="66"/>
  <c r="F45" i="66"/>
  <c r="F39" i="66"/>
  <c r="F34" i="66"/>
  <c r="F29" i="66"/>
  <c r="F24" i="66"/>
  <c r="F19" i="66"/>
  <c r="F14" i="66"/>
  <c r="F9" i="66"/>
  <c r="A7" i="66"/>
  <c r="A12" i="66" s="1"/>
  <c r="F112" i="65"/>
  <c r="F107" i="65"/>
  <c r="F102" i="65"/>
  <c r="F97" i="65"/>
  <c r="F92" i="65"/>
  <c r="F87" i="65"/>
  <c r="F82" i="65"/>
  <c r="F77" i="65"/>
  <c r="F72" i="65"/>
  <c r="F71" i="65"/>
  <c r="F66" i="65"/>
  <c r="F61" i="65"/>
  <c r="F56" i="65"/>
  <c r="F51" i="65"/>
  <c r="F46" i="65"/>
  <c r="F45" i="65"/>
  <c r="F39" i="65"/>
  <c r="F34" i="65"/>
  <c r="F29" i="65"/>
  <c r="F24" i="65"/>
  <c r="F19" i="65"/>
  <c r="F14" i="65"/>
  <c r="F9" i="65"/>
  <c r="A7" i="65"/>
  <c r="F14" i="64"/>
  <c r="F14" i="63"/>
  <c r="F14" i="62"/>
  <c r="F61" i="63"/>
  <c r="F56" i="63"/>
  <c r="F112" i="64"/>
  <c r="F107" i="64"/>
  <c r="F102" i="64"/>
  <c r="F97" i="64"/>
  <c r="F92" i="64"/>
  <c r="F87" i="64"/>
  <c r="F82" i="64"/>
  <c r="F77" i="64"/>
  <c r="F72" i="64"/>
  <c r="F71" i="64"/>
  <c r="F66" i="64"/>
  <c r="F61" i="64"/>
  <c r="F56" i="64"/>
  <c r="F51" i="64"/>
  <c r="F46" i="64"/>
  <c r="F45" i="64"/>
  <c r="F39" i="64"/>
  <c r="F34" i="64"/>
  <c r="F29" i="64"/>
  <c r="F24" i="64"/>
  <c r="F19" i="64"/>
  <c r="F9" i="64"/>
  <c r="A7" i="64"/>
  <c r="A12" i="64" s="1"/>
  <c r="F122" i="63"/>
  <c r="F117" i="63"/>
  <c r="F112" i="63"/>
  <c r="F107" i="63"/>
  <c r="F102" i="63"/>
  <c r="F97" i="63"/>
  <c r="F92" i="63"/>
  <c r="F87" i="63"/>
  <c r="F82" i="63"/>
  <c r="F81" i="63"/>
  <c r="F76" i="63"/>
  <c r="F71" i="63"/>
  <c r="F66" i="63"/>
  <c r="F51" i="63"/>
  <c r="F46" i="63"/>
  <c r="F45" i="63"/>
  <c r="F39" i="63"/>
  <c r="F34" i="63"/>
  <c r="F29" i="63"/>
  <c r="F24" i="63"/>
  <c r="F19" i="63"/>
  <c r="F9" i="63"/>
  <c r="A7" i="63"/>
  <c r="A12" i="63" s="1"/>
  <c r="F112" i="62"/>
  <c r="F107" i="62"/>
  <c r="F102" i="62"/>
  <c r="F97" i="62"/>
  <c r="F92" i="62"/>
  <c r="F87" i="62"/>
  <c r="F82" i="62"/>
  <c r="F77" i="62"/>
  <c r="F72" i="62"/>
  <c r="F71" i="62"/>
  <c r="F66" i="62"/>
  <c r="F61" i="62"/>
  <c r="F56" i="62"/>
  <c r="F51" i="62"/>
  <c r="F46" i="62"/>
  <c r="F45" i="62"/>
  <c r="F39" i="62"/>
  <c r="F34" i="62"/>
  <c r="F29" i="62"/>
  <c r="F24" i="62"/>
  <c r="F19" i="62"/>
  <c r="F9" i="62"/>
  <c r="A7" i="62"/>
  <c r="A12" i="62" s="1"/>
  <c r="F127" i="61"/>
  <c r="F122" i="61"/>
  <c r="F117" i="61"/>
  <c r="F112" i="61"/>
  <c r="F107" i="61"/>
  <c r="F102" i="61"/>
  <c r="F97" i="61"/>
  <c r="F92" i="61"/>
  <c r="F87" i="61"/>
  <c r="F86" i="61"/>
  <c r="F81" i="61"/>
  <c r="F76" i="61"/>
  <c r="F71" i="61"/>
  <c r="F66" i="61"/>
  <c r="F61" i="61"/>
  <c r="F56" i="61"/>
  <c r="F51" i="61"/>
  <c r="F50" i="61"/>
  <c r="F44" i="61"/>
  <c r="F39" i="61"/>
  <c r="F34" i="61"/>
  <c r="F29" i="61"/>
  <c r="F24" i="61"/>
  <c r="F19" i="61"/>
  <c r="F14" i="61"/>
  <c r="A12" i="61"/>
  <c r="F9" i="61"/>
  <c r="A7" i="61"/>
  <c r="F29" i="59"/>
  <c r="F24" i="59"/>
  <c r="F49" i="60"/>
  <c r="F44" i="60"/>
  <c r="F39" i="60"/>
  <c r="F34" i="60"/>
  <c r="F29" i="60"/>
  <c r="F117" i="72" l="1"/>
  <c r="F126" i="72"/>
  <c r="F122" i="72"/>
  <c r="F122" i="71"/>
  <c r="F131" i="71"/>
  <c r="F127" i="71"/>
  <c r="F142" i="70"/>
  <c r="F151" i="70"/>
  <c r="F147" i="70"/>
  <c r="F132" i="69"/>
  <c r="F141" i="69"/>
  <c r="F137" i="69"/>
  <c r="F162" i="68"/>
  <c r="F171" i="68"/>
  <c r="F167" i="68"/>
  <c r="F137" i="67"/>
  <c r="F132" i="67"/>
  <c r="F141" i="67"/>
  <c r="F127" i="66"/>
  <c r="F136" i="66"/>
  <c r="F132" i="66"/>
  <c r="F117" i="65"/>
  <c r="F126" i="65"/>
  <c r="F122" i="65"/>
  <c r="A12" i="65"/>
  <c r="A17" i="65" s="1"/>
  <c r="A22" i="65" s="1"/>
  <c r="F117" i="64"/>
  <c r="F126" i="64"/>
  <c r="F122" i="64"/>
  <c r="F127" i="63"/>
  <c r="F136" i="63"/>
  <c r="F132" i="63"/>
  <c r="F117" i="62"/>
  <c r="F126" i="62"/>
  <c r="F122" i="62"/>
  <c r="F132" i="61"/>
  <c r="F141" i="61"/>
  <c r="F137" i="61"/>
  <c r="A17" i="64"/>
  <c r="A17" i="72"/>
  <c r="A22" i="72" s="1"/>
  <c r="A12" i="71"/>
  <c r="A12" i="70"/>
  <c r="A12" i="69"/>
  <c r="A17" i="69" s="1"/>
  <c r="A12" i="68"/>
  <c r="A12" i="67"/>
  <c r="A17" i="67" s="1"/>
  <c r="A17" i="66"/>
  <c r="A22" i="66" s="1"/>
  <c r="A17" i="63"/>
  <c r="A17" i="62"/>
  <c r="A22" i="62" s="1"/>
  <c r="A27" i="62" s="1"/>
  <c r="A22" i="64"/>
  <c r="A22" i="63"/>
  <c r="A17" i="61"/>
  <c r="F128" i="72" l="1"/>
  <c r="G44" i="42" s="1"/>
  <c r="A27" i="72"/>
  <c r="F133" i="71"/>
  <c r="G43" i="42" s="1"/>
  <c r="A17" i="71"/>
  <c r="F153" i="70"/>
  <c r="G42" i="42" s="1"/>
  <c r="A17" i="70"/>
  <c r="F143" i="69"/>
  <c r="G41" i="42" s="1"/>
  <c r="A22" i="69"/>
  <c r="A27" i="69" s="1"/>
  <c r="F173" i="68"/>
  <c r="G40" i="42" s="1"/>
  <c r="A17" i="68"/>
  <c r="F143" i="67"/>
  <c r="G39" i="42" s="1"/>
  <c r="A22" i="67"/>
  <c r="A27" i="67" s="1"/>
  <c r="F138" i="66"/>
  <c r="G38" i="42" s="1"/>
  <c r="A27" i="66"/>
  <c r="A32" i="66" s="1"/>
  <c r="F128" i="65"/>
  <c r="G37" i="42" s="1"/>
  <c r="A27" i="65"/>
  <c r="A32" i="65" s="1"/>
  <c r="A37" i="65" s="1"/>
  <c r="F128" i="64"/>
  <c r="G36" i="42" s="1"/>
  <c r="F138" i="63"/>
  <c r="G35" i="42" s="1"/>
  <c r="A27" i="64"/>
  <c r="A27" i="63"/>
  <c r="A32" i="62"/>
  <c r="A37" i="62" s="1"/>
  <c r="F128" i="62"/>
  <c r="G34" i="42" s="1"/>
  <c r="F143" i="61"/>
  <c r="G33" i="42" s="1"/>
  <c r="A22" i="61"/>
  <c r="A27" i="61" s="1"/>
  <c r="A32" i="72" l="1"/>
  <c r="A22" i="71"/>
  <c r="A22" i="70"/>
  <c r="A32" i="69"/>
  <c r="A22" i="68"/>
  <c r="A27" i="68" s="1"/>
  <c r="A32" i="67"/>
  <c r="A37" i="67" s="1"/>
  <c r="A37" i="66"/>
  <c r="A42" i="66" s="1"/>
  <c r="A49" i="65"/>
  <c r="A42" i="65"/>
  <c r="A32" i="64"/>
  <c r="A32" i="63"/>
  <c r="A49" i="62"/>
  <c r="A42" i="62"/>
  <c r="A32" i="61"/>
  <c r="A37" i="61" s="1"/>
  <c r="A54" i="65" l="1"/>
  <c r="A37" i="72"/>
  <c r="A42" i="72" s="1"/>
  <c r="A49" i="72"/>
  <c r="A27" i="71"/>
  <c r="A27" i="70"/>
  <c r="A32" i="70" s="1"/>
  <c r="A37" i="70" s="1"/>
  <c r="A37" i="69"/>
  <c r="A32" i="68"/>
  <c r="A42" i="67"/>
  <c r="A49" i="66"/>
  <c r="A59" i="65"/>
  <c r="A64" i="65" s="1"/>
  <c r="A69" i="65" s="1"/>
  <c r="A37" i="64"/>
  <c r="A42" i="64" s="1"/>
  <c r="A37" i="63"/>
  <c r="A49" i="63" s="1"/>
  <c r="A42" i="61"/>
  <c r="A54" i="72" l="1"/>
  <c r="A59" i="72" s="1"/>
  <c r="A64" i="72"/>
  <c r="A69" i="72"/>
  <c r="A32" i="71"/>
  <c r="A42" i="70"/>
  <c r="A42" i="69"/>
  <c r="A49" i="69"/>
  <c r="A37" i="68"/>
  <c r="A54" i="67"/>
  <c r="A47" i="67"/>
  <c r="A54" i="66"/>
  <c r="A75" i="65"/>
  <c r="A49" i="64"/>
  <c r="A42" i="63"/>
  <c r="A54" i="62"/>
  <c r="A59" i="62" s="1"/>
  <c r="A54" i="61"/>
  <c r="A47" i="61"/>
  <c r="A59" i="61" s="1"/>
  <c r="A64" i="61" s="1"/>
  <c r="A69" i="61" s="1"/>
  <c r="A74" i="61" s="1"/>
  <c r="F167" i="60"/>
  <c r="F142" i="60"/>
  <c r="F137" i="60"/>
  <c r="F132" i="60"/>
  <c r="F127" i="60"/>
  <c r="F122" i="60"/>
  <c r="F117" i="60"/>
  <c r="F112" i="60"/>
  <c r="F107" i="60"/>
  <c r="F106" i="60"/>
  <c r="F101" i="60"/>
  <c r="F96" i="60"/>
  <c r="F91" i="60"/>
  <c r="F86" i="60"/>
  <c r="F81" i="60"/>
  <c r="F76" i="60"/>
  <c r="F71" i="60"/>
  <c r="F70" i="60"/>
  <c r="F64" i="60"/>
  <c r="F59" i="60"/>
  <c r="F54" i="60"/>
  <c r="F24" i="60"/>
  <c r="F19" i="60"/>
  <c r="F14" i="60"/>
  <c r="F9" i="60"/>
  <c r="A7" i="60"/>
  <c r="F127" i="59"/>
  <c r="F122" i="59"/>
  <c r="F117" i="59"/>
  <c r="F112" i="59"/>
  <c r="F107" i="59"/>
  <c r="F102" i="59"/>
  <c r="F97" i="59"/>
  <c r="F92" i="59"/>
  <c r="F87" i="59"/>
  <c r="F86" i="59"/>
  <c r="F81" i="59"/>
  <c r="F76" i="59"/>
  <c r="F71" i="59"/>
  <c r="F66" i="59"/>
  <c r="F61" i="59"/>
  <c r="F56" i="59"/>
  <c r="F51" i="59"/>
  <c r="F50" i="59"/>
  <c r="F44" i="59"/>
  <c r="F39" i="59"/>
  <c r="F34" i="59"/>
  <c r="F19" i="59"/>
  <c r="F14" i="59"/>
  <c r="F9" i="59"/>
  <c r="A7" i="59"/>
  <c r="F14" i="58"/>
  <c r="F14" i="57"/>
  <c r="F122" i="58"/>
  <c r="F117" i="58"/>
  <c r="F112" i="58"/>
  <c r="F107" i="58"/>
  <c r="F102" i="58"/>
  <c r="F97" i="58"/>
  <c r="F92" i="58"/>
  <c r="F87" i="58"/>
  <c r="F82" i="58"/>
  <c r="F81" i="58"/>
  <c r="F76" i="58"/>
  <c r="F71" i="58"/>
  <c r="F66" i="58"/>
  <c r="F61" i="58"/>
  <c r="F56" i="58"/>
  <c r="F51" i="58"/>
  <c r="F46" i="58"/>
  <c r="F45" i="58"/>
  <c r="F39" i="58"/>
  <c r="F34" i="58"/>
  <c r="F29" i="58"/>
  <c r="F24" i="58"/>
  <c r="F19" i="58"/>
  <c r="F9" i="58"/>
  <c r="A7" i="58"/>
  <c r="A12" i="58" s="1"/>
  <c r="A17" i="58" s="1"/>
  <c r="F76" i="57"/>
  <c r="F24" i="57"/>
  <c r="F172" i="60" l="1"/>
  <c r="F177" i="60"/>
  <c r="F181" i="60"/>
  <c r="F132" i="59"/>
  <c r="F141" i="59"/>
  <c r="F137" i="59"/>
  <c r="F127" i="58"/>
  <c r="F136" i="58"/>
  <c r="F132" i="58"/>
  <c r="A75" i="72"/>
  <c r="A37" i="71"/>
  <c r="A47" i="70"/>
  <c r="A54" i="70"/>
  <c r="A54" i="69"/>
  <c r="A59" i="69" s="1"/>
  <c r="A42" i="68"/>
  <c r="A54" i="68" s="1"/>
  <c r="A59" i="67"/>
  <c r="A59" i="66"/>
  <c r="A80" i="65"/>
  <c r="A54" i="63"/>
  <c r="A59" i="63" s="1"/>
  <c r="A54" i="64"/>
  <c r="A59" i="64" s="1"/>
  <c r="A64" i="62"/>
  <c r="A69" i="62" s="1"/>
  <c r="A75" i="62" s="1"/>
  <c r="A80" i="62" s="1"/>
  <c r="A85" i="62" s="1"/>
  <c r="A90" i="62" s="1"/>
  <c r="A95" i="62" s="1"/>
  <c r="A100" i="62" s="1"/>
  <c r="A105" i="62" s="1"/>
  <c r="A110" i="62" s="1"/>
  <c r="A115" i="62" s="1"/>
  <c r="A120" i="62" s="1"/>
  <c r="A125" i="62" s="1"/>
  <c r="A79" i="61"/>
  <c r="A84" i="61" s="1"/>
  <c r="A90" i="61" s="1"/>
  <c r="A95" i="61" s="1"/>
  <c r="A100" i="61" s="1"/>
  <c r="A105" i="61" s="1"/>
  <c r="A110" i="61" s="1"/>
  <c r="A115" i="61" s="1"/>
  <c r="A120" i="61" s="1"/>
  <c r="A125" i="61" s="1"/>
  <c r="A130" i="61" s="1"/>
  <c r="A135" i="61" s="1"/>
  <c r="A140" i="61" s="1"/>
  <c r="A12" i="60"/>
  <c r="A12" i="59"/>
  <c r="A22" i="58"/>
  <c r="A27" i="58"/>
  <c r="A32" i="58" s="1"/>
  <c r="A37" i="58" s="1"/>
  <c r="A80" i="72" l="1"/>
  <c r="A85" i="72" s="1"/>
  <c r="A17" i="60"/>
  <c r="A42" i="71"/>
  <c r="A59" i="70"/>
  <c r="A64" i="70" s="1"/>
  <c r="A47" i="68"/>
  <c r="A64" i="67"/>
  <c r="A69" i="67" s="1"/>
  <c r="A74" i="67" s="1"/>
  <c r="A85" i="65"/>
  <c r="A90" i="65" s="1"/>
  <c r="A95" i="65" s="1"/>
  <c r="A100" i="65" s="1"/>
  <c r="A105" i="65" s="1"/>
  <c r="A110" i="65" s="1"/>
  <c r="A115" i="65" s="1"/>
  <c r="A120" i="65" s="1"/>
  <c r="A125" i="65" s="1"/>
  <c r="A64" i="63"/>
  <c r="A64" i="64"/>
  <c r="A69" i="64" s="1"/>
  <c r="A75" i="64" s="1"/>
  <c r="A17" i="59"/>
  <c r="F143" i="59"/>
  <c r="G32" i="42" s="1"/>
  <c r="F183" i="60"/>
  <c r="G31" i="42" s="1"/>
  <c r="F138" i="58"/>
  <c r="G30" i="42" s="1"/>
  <c r="A42" i="58"/>
  <c r="A49" i="58"/>
  <c r="A22" i="59" l="1"/>
  <c r="A69" i="70"/>
  <c r="A74" i="70" s="1"/>
  <c r="A22" i="60"/>
  <c r="A90" i="72"/>
  <c r="A95" i="72" s="1"/>
  <c r="A100" i="72" s="1"/>
  <c r="A105" i="72" s="1"/>
  <c r="A110" i="72" s="1"/>
  <c r="A115" i="72" s="1"/>
  <c r="A120" i="72" s="1"/>
  <c r="A125" i="72" s="1"/>
  <c r="A27" i="59"/>
  <c r="A79" i="70"/>
  <c r="A84" i="70" s="1"/>
  <c r="A54" i="71"/>
  <c r="A47" i="71"/>
  <c r="A64" i="69"/>
  <c r="A69" i="69" s="1"/>
  <c r="A74" i="69" s="1"/>
  <c r="A79" i="69" s="1"/>
  <c r="A84" i="69" s="1"/>
  <c r="A90" i="69" s="1"/>
  <c r="A95" i="69" s="1"/>
  <c r="A100" i="69" s="1"/>
  <c r="A105" i="69" s="1"/>
  <c r="A110" i="69" s="1"/>
  <c r="A115" i="69" s="1"/>
  <c r="A120" i="69" s="1"/>
  <c r="A125" i="69" s="1"/>
  <c r="A130" i="69" s="1"/>
  <c r="A135" i="69" s="1"/>
  <c r="A140" i="69" s="1"/>
  <c r="A59" i="68"/>
  <c r="A64" i="68" s="1"/>
  <c r="A69" i="68" s="1"/>
  <c r="A74" i="68" s="1"/>
  <c r="A79" i="68" s="1"/>
  <c r="A84" i="68" s="1"/>
  <c r="A89" i="68" s="1"/>
  <c r="A94" i="68" s="1"/>
  <c r="A100" i="68" s="1"/>
  <c r="A105" i="68" s="1"/>
  <c r="A110" i="68" s="1"/>
  <c r="A115" i="68" s="1"/>
  <c r="A120" i="68" s="1"/>
  <c r="A125" i="68" s="1"/>
  <c r="A130" i="68" s="1"/>
  <c r="A79" i="67"/>
  <c r="A84" i="67" s="1"/>
  <c r="A90" i="67" s="1"/>
  <c r="A95" i="67" s="1"/>
  <c r="A100" i="67" s="1"/>
  <c r="A105" i="67" s="1"/>
  <c r="A110" i="67" s="1"/>
  <c r="A115" i="67" s="1"/>
  <c r="A120" i="67" s="1"/>
  <c r="A125" i="67" s="1"/>
  <c r="A130" i="67" s="1"/>
  <c r="A135" i="67" s="1"/>
  <c r="A140" i="67" s="1"/>
  <c r="A64" i="66"/>
  <c r="A69" i="66" s="1"/>
  <c r="A74" i="66" s="1"/>
  <c r="A79" i="66" s="1"/>
  <c r="A85" i="66" s="1"/>
  <c r="A90" i="66" s="1"/>
  <c r="A95" i="66" s="1"/>
  <c r="A100" i="66" s="1"/>
  <c r="A105" i="66" s="1"/>
  <c r="A110" i="66" s="1"/>
  <c r="A115" i="66" s="1"/>
  <c r="A120" i="66" s="1"/>
  <c r="A125" i="66" s="1"/>
  <c r="A130" i="66" s="1"/>
  <c r="A135" i="66" s="1"/>
  <c r="A80" i="64"/>
  <c r="A85" i="64" s="1"/>
  <c r="A90" i="64" s="1"/>
  <c r="A95" i="64" s="1"/>
  <c r="A100" i="64" s="1"/>
  <c r="A105" i="64" s="1"/>
  <c r="A110" i="64" s="1"/>
  <c r="A115" i="64" s="1"/>
  <c r="A120" i="64" s="1"/>
  <c r="A125" i="64" s="1"/>
  <c r="A69" i="63"/>
  <c r="A74" i="63" s="1"/>
  <c r="A155" i="68" l="1"/>
  <c r="A135" i="68"/>
  <c r="A140" i="68" s="1"/>
  <c r="A145" i="68" s="1"/>
  <c r="A150" i="68" s="1"/>
  <c r="A32" i="59"/>
  <c r="A85" i="63"/>
  <c r="A90" i="63" s="1"/>
  <c r="A95" i="63" s="1"/>
  <c r="A100" i="63" s="1"/>
  <c r="A105" i="63" s="1"/>
  <c r="A110" i="63" s="1"/>
  <c r="A115" i="63" s="1"/>
  <c r="A120" i="63" s="1"/>
  <c r="A125" i="63" s="1"/>
  <c r="A130" i="63" s="1"/>
  <c r="A135" i="63" s="1"/>
  <c r="A37" i="59"/>
  <c r="A42" i="59" s="1"/>
  <c r="A27" i="60"/>
  <c r="A79" i="63"/>
  <c r="A89" i="70"/>
  <c r="A94" i="70" s="1"/>
  <c r="A100" i="70" s="1"/>
  <c r="A105" i="70" s="1"/>
  <c r="A110" i="70" s="1"/>
  <c r="A115" i="70" s="1"/>
  <c r="A120" i="70" s="1"/>
  <c r="A125" i="70" s="1"/>
  <c r="A130" i="70" s="1"/>
  <c r="A135" i="70" s="1"/>
  <c r="A140" i="70" s="1"/>
  <c r="A145" i="70" s="1"/>
  <c r="A150" i="70" s="1"/>
  <c r="A32" i="60"/>
  <c r="A59" i="71"/>
  <c r="A64" i="71" s="1"/>
  <c r="A69" i="71" s="1"/>
  <c r="A74" i="71" s="1"/>
  <c r="A80" i="71" s="1"/>
  <c r="A85" i="71" s="1"/>
  <c r="A90" i="71" s="1"/>
  <c r="A95" i="71" s="1"/>
  <c r="A100" i="71" s="1"/>
  <c r="A105" i="71" s="1"/>
  <c r="A110" i="71" s="1"/>
  <c r="A115" i="71" s="1"/>
  <c r="A120" i="71" s="1"/>
  <c r="A125" i="71" s="1"/>
  <c r="A130" i="71" s="1"/>
  <c r="A54" i="58"/>
  <c r="A160" i="68" l="1"/>
  <c r="A165" i="68" s="1"/>
  <c r="A170" i="68" s="1"/>
  <c r="A47" i="59"/>
  <c r="A37" i="60"/>
  <c r="A42" i="60"/>
  <c r="A47" i="60" s="1"/>
  <c r="A59" i="59"/>
  <c r="A64" i="59" s="1"/>
  <c r="A54" i="59"/>
  <c r="A59" i="58"/>
  <c r="A64" i="58" s="1"/>
  <c r="A69" i="59" l="1"/>
  <c r="A74" i="59" s="1"/>
  <c r="A79" i="59" s="1"/>
  <c r="A52" i="60"/>
  <c r="A57" i="60" s="1"/>
  <c r="A84" i="59"/>
  <c r="A90" i="59" s="1"/>
  <c r="A69" i="58"/>
  <c r="A74" i="58" s="1"/>
  <c r="A62" i="60" l="1"/>
  <c r="A95" i="59"/>
  <c r="A100" i="59" s="1"/>
  <c r="A105" i="59" s="1"/>
  <c r="A110" i="59" s="1"/>
  <c r="A115" i="59" s="1"/>
  <c r="A120" i="59" s="1"/>
  <c r="A125" i="59" s="1"/>
  <c r="A130" i="59" s="1"/>
  <c r="A135" i="59" s="1"/>
  <c r="A140" i="59" s="1"/>
  <c r="A79" i="58"/>
  <c r="A85" i="58" s="1"/>
  <c r="A90" i="58" s="1"/>
  <c r="A95" i="58" s="1"/>
  <c r="A100" i="58" s="1"/>
  <c r="A105" i="58" s="1"/>
  <c r="A110" i="58" s="1"/>
  <c r="A115" i="58" s="1"/>
  <c r="A120" i="58" s="1"/>
  <c r="A125" i="58" s="1"/>
  <c r="A130" i="58" s="1"/>
  <c r="A135" i="58" s="1"/>
  <c r="A74" i="60" l="1"/>
  <c r="A67" i="60"/>
  <c r="A79" i="60" s="1"/>
  <c r="A84" i="60" s="1"/>
  <c r="F157" i="57"/>
  <c r="F132" i="57"/>
  <c r="F127" i="57"/>
  <c r="F122" i="57"/>
  <c r="F117" i="57"/>
  <c r="F112" i="57"/>
  <c r="F107" i="57"/>
  <c r="F102" i="57"/>
  <c r="F97" i="57"/>
  <c r="F96" i="57"/>
  <c r="F91" i="57"/>
  <c r="F86" i="57"/>
  <c r="F81" i="57"/>
  <c r="F71" i="57"/>
  <c r="F66" i="57"/>
  <c r="F61" i="57"/>
  <c r="F56" i="57"/>
  <c r="F51" i="57"/>
  <c r="F46" i="57"/>
  <c r="F45" i="57"/>
  <c r="F39" i="57"/>
  <c r="F34" i="57"/>
  <c r="F29" i="57"/>
  <c r="F19" i="57"/>
  <c r="F9" i="57"/>
  <c r="A7" i="57"/>
  <c r="A99" i="60" l="1"/>
  <c r="A104" i="60" s="1"/>
  <c r="A89" i="60"/>
  <c r="A94" i="60" s="1"/>
  <c r="F167" i="57"/>
  <c r="F162" i="57"/>
  <c r="F171" i="57"/>
  <c r="A12" i="57"/>
  <c r="A17" i="57"/>
  <c r="F51" i="56"/>
  <c r="F46" i="56"/>
  <c r="A110" i="60" l="1"/>
  <c r="A115" i="60" s="1"/>
  <c r="A120" i="60" s="1"/>
  <c r="A125" i="60" s="1"/>
  <c r="A130" i="60" s="1"/>
  <c r="A135" i="60" s="1"/>
  <c r="A140" i="60" s="1"/>
  <c r="A22" i="57"/>
  <c r="F173" i="57"/>
  <c r="G29" i="42" s="1"/>
  <c r="F61" i="56"/>
  <c r="F56" i="56"/>
  <c r="F122" i="56"/>
  <c r="F117" i="56"/>
  <c r="F112" i="56"/>
  <c r="F107" i="56"/>
  <c r="F102" i="56"/>
  <c r="F97" i="56"/>
  <c r="F92" i="56"/>
  <c r="F87" i="56"/>
  <c r="F82" i="56"/>
  <c r="F81" i="56"/>
  <c r="F76" i="56"/>
  <c r="F71" i="56"/>
  <c r="F66" i="56"/>
  <c r="F41" i="56"/>
  <c r="F36" i="56"/>
  <c r="F35" i="56"/>
  <c r="F29" i="56"/>
  <c r="F24" i="56"/>
  <c r="F19" i="56"/>
  <c r="F14" i="56"/>
  <c r="F9" i="56"/>
  <c r="A7" i="56"/>
  <c r="F102" i="55"/>
  <c r="F97" i="55"/>
  <c r="F92" i="55"/>
  <c r="F87" i="55"/>
  <c r="F82" i="55"/>
  <c r="F77" i="55"/>
  <c r="F72" i="55"/>
  <c r="F67" i="55"/>
  <c r="F62" i="55"/>
  <c r="F61" i="55"/>
  <c r="F56" i="55"/>
  <c r="F51" i="55"/>
  <c r="F46" i="55"/>
  <c r="F41" i="55"/>
  <c r="F36" i="55"/>
  <c r="F35" i="55"/>
  <c r="F29" i="55"/>
  <c r="F24" i="55"/>
  <c r="F19" i="55"/>
  <c r="F14" i="55"/>
  <c r="F9" i="55"/>
  <c r="A7" i="55"/>
  <c r="F102" i="54"/>
  <c r="F97" i="54"/>
  <c r="F92" i="54"/>
  <c r="F87" i="54"/>
  <c r="F82" i="54"/>
  <c r="F77" i="54"/>
  <c r="F72" i="54"/>
  <c r="F67" i="54"/>
  <c r="F62" i="54"/>
  <c r="F61" i="54"/>
  <c r="F56" i="54"/>
  <c r="F51" i="54"/>
  <c r="F46" i="54"/>
  <c r="F41" i="54"/>
  <c r="F36" i="54"/>
  <c r="F35" i="54"/>
  <c r="F29" i="54"/>
  <c r="F24" i="54"/>
  <c r="F19" i="54"/>
  <c r="F14" i="54"/>
  <c r="A12" i="54"/>
  <c r="F9" i="54"/>
  <c r="A7" i="54"/>
  <c r="F102" i="53"/>
  <c r="F97" i="53"/>
  <c r="F92" i="53"/>
  <c r="F87" i="53"/>
  <c r="F82" i="53"/>
  <c r="F77" i="53"/>
  <c r="F72" i="53"/>
  <c r="F67" i="53"/>
  <c r="F62" i="53"/>
  <c r="F61" i="53"/>
  <c r="F56" i="53"/>
  <c r="F51" i="53"/>
  <c r="F46" i="53"/>
  <c r="F41" i="53"/>
  <c r="F36" i="53"/>
  <c r="F35" i="53"/>
  <c r="F29" i="53"/>
  <c r="F24" i="53"/>
  <c r="F19" i="53"/>
  <c r="F14" i="53"/>
  <c r="A12" i="53"/>
  <c r="F9" i="53"/>
  <c r="A7" i="53"/>
  <c r="F102" i="52"/>
  <c r="F97" i="52"/>
  <c r="F92" i="52"/>
  <c r="F87" i="52"/>
  <c r="F82" i="52"/>
  <c r="F77" i="52"/>
  <c r="F72" i="52"/>
  <c r="F67" i="52"/>
  <c r="F62" i="52"/>
  <c r="F61" i="52"/>
  <c r="F56" i="52"/>
  <c r="F51" i="52"/>
  <c r="F46" i="52"/>
  <c r="F41" i="52"/>
  <c r="F36" i="52"/>
  <c r="F35" i="52"/>
  <c r="F29" i="52"/>
  <c r="F24" i="52"/>
  <c r="F19" i="52"/>
  <c r="F14" i="52"/>
  <c r="F9" i="52"/>
  <c r="A7" i="52"/>
  <c r="F112" i="49"/>
  <c r="F107" i="49"/>
  <c r="F102" i="49"/>
  <c r="F97" i="49"/>
  <c r="F92" i="49"/>
  <c r="F87" i="49"/>
  <c r="F82" i="49"/>
  <c r="F77" i="49"/>
  <c r="F72" i="49"/>
  <c r="F71" i="49"/>
  <c r="F66" i="49"/>
  <c r="F61" i="49"/>
  <c r="F56" i="49"/>
  <c r="F51" i="49"/>
  <c r="F46" i="49"/>
  <c r="F45" i="49"/>
  <c r="F39" i="49"/>
  <c r="F34" i="49"/>
  <c r="F29" i="49"/>
  <c r="F24" i="49"/>
  <c r="F19" i="49"/>
  <c r="F14" i="49"/>
  <c r="F9" i="49"/>
  <c r="A7" i="49"/>
  <c r="F46" i="48"/>
  <c r="F45" i="48"/>
  <c r="F51" i="48"/>
  <c r="F51" i="47"/>
  <c r="F14" i="48"/>
  <c r="F138" i="1"/>
  <c r="F46" i="47"/>
  <c r="F45" i="47"/>
  <c r="A165" i="60" l="1"/>
  <c r="A145" i="60"/>
  <c r="A150" i="60" s="1"/>
  <c r="A155" i="60" s="1"/>
  <c r="A160" i="60" s="1"/>
  <c r="F127" i="56"/>
  <c r="F136" i="56"/>
  <c r="F132" i="56"/>
  <c r="F107" i="55"/>
  <c r="F116" i="55"/>
  <c r="F112" i="55"/>
  <c r="F116" i="54"/>
  <c r="F112" i="54"/>
  <c r="F107" i="54"/>
  <c r="F107" i="53"/>
  <c r="F116" i="53"/>
  <c r="F112" i="53"/>
  <c r="F116" i="52"/>
  <c r="F112" i="52"/>
  <c r="F107" i="52"/>
  <c r="F126" i="49"/>
  <c r="F122" i="49"/>
  <c r="F117" i="49"/>
  <c r="A27" i="57"/>
  <c r="A32" i="57" s="1"/>
  <c r="A37" i="57" s="1"/>
  <c r="A12" i="56"/>
  <c r="A12" i="55"/>
  <c r="A17" i="55" s="1"/>
  <c r="A17" i="54"/>
  <c r="A17" i="53"/>
  <c r="A12" i="52"/>
  <c r="A12" i="49"/>
  <c r="F133" i="1"/>
  <c r="F128" i="1"/>
  <c r="F123" i="1"/>
  <c r="F118" i="1"/>
  <c r="F113" i="1"/>
  <c r="F108" i="1"/>
  <c r="F103" i="1"/>
  <c r="F98" i="1"/>
  <c r="F93" i="1"/>
  <c r="F92" i="1"/>
  <c r="F87" i="1"/>
  <c r="F82" i="1"/>
  <c r="F77" i="1"/>
  <c r="F72" i="1"/>
  <c r="F67" i="1"/>
  <c r="F62" i="1"/>
  <c r="F57" i="1"/>
  <c r="F51" i="1"/>
  <c r="F50" i="1"/>
  <c r="F44" i="1"/>
  <c r="F39" i="1"/>
  <c r="F34" i="1"/>
  <c r="F29" i="1"/>
  <c r="F24" i="1"/>
  <c r="F19" i="1"/>
  <c r="F14" i="1"/>
  <c r="F9" i="1"/>
  <c r="A7" i="1"/>
  <c r="F148" i="1" l="1"/>
  <c r="F143" i="1"/>
  <c r="F152" i="1"/>
  <c r="A170" i="60"/>
  <c r="A175" i="60" s="1"/>
  <c r="A180" i="60" s="1"/>
  <c r="A27" i="55"/>
  <c r="A39" i="55" s="1"/>
  <c r="A22" i="55"/>
  <c r="A22" i="53"/>
  <c r="F128" i="49"/>
  <c r="G23" i="42" s="1"/>
  <c r="A17" i="56"/>
  <c r="A42" i="57"/>
  <c r="A49" i="57"/>
  <c r="F138" i="56"/>
  <c r="G28" i="42" s="1"/>
  <c r="A22" i="56"/>
  <c r="F118" i="55"/>
  <c r="G27" i="42" s="1"/>
  <c r="F118" i="54"/>
  <c r="G26" i="42" s="1"/>
  <c r="A22" i="54"/>
  <c r="F118" i="53"/>
  <c r="G25" i="42" s="1"/>
  <c r="F118" i="52"/>
  <c r="G24" i="42" s="1"/>
  <c r="A17" i="49"/>
  <c r="A32" i="55" l="1"/>
  <c r="A44" i="55" s="1"/>
  <c r="A32" i="53"/>
  <c r="A27" i="53"/>
  <c r="A27" i="54"/>
  <c r="A32" i="54" s="1"/>
  <c r="A54" i="57"/>
  <c r="A27" i="56"/>
  <c r="A39" i="54"/>
  <c r="A17" i="52"/>
  <c r="A22" i="52" s="1"/>
  <c r="A22" i="49"/>
  <c r="F154" i="1"/>
  <c r="G20" i="42" s="1"/>
  <c r="A39" i="53" l="1"/>
  <c r="A44" i="53"/>
  <c r="A59" i="57"/>
  <c r="A64" i="57" s="1"/>
  <c r="A69" i="57" s="1"/>
  <c r="A74" i="57" s="1"/>
  <c r="A39" i="56"/>
  <c r="A32" i="56"/>
  <c r="A49" i="55"/>
  <c r="A54" i="55" s="1"/>
  <c r="A59" i="55" s="1"/>
  <c r="A65" i="55" s="1"/>
  <c r="A44" i="54"/>
  <c r="A49" i="54"/>
  <c r="A54" i="54" s="1"/>
  <c r="A27" i="52"/>
  <c r="A32" i="52" s="1"/>
  <c r="A27" i="49"/>
  <c r="A12" i="1"/>
  <c r="A49" i="53" l="1"/>
  <c r="A54" i="53" s="1"/>
  <c r="A59" i="53" s="1"/>
  <c r="A17" i="1"/>
  <c r="A22" i="1" s="1"/>
  <c r="A27" i="1" s="1"/>
  <c r="A32" i="1" s="1"/>
  <c r="A37" i="1" s="1"/>
  <c r="A42" i="1" s="1"/>
  <c r="A47" i="1" s="1"/>
  <c r="A54" i="1" s="1"/>
  <c r="A60" i="1" s="1"/>
  <c r="A65" i="1" s="1"/>
  <c r="A70" i="1" s="1"/>
  <c r="A75" i="1" s="1"/>
  <c r="A80" i="1" s="1"/>
  <c r="A85" i="1" s="1"/>
  <c r="A90" i="1" s="1"/>
  <c r="A96" i="1" s="1"/>
  <c r="A101" i="1" s="1"/>
  <c r="A106" i="1" s="1"/>
  <c r="A111" i="1" s="1"/>
  <c r="A116" i="1" s="1"/>
  <c r="A121" i="1" s="1"/>
  <c r="A126" i="1" s="1"/>
  <c r="A131" i="1" s="1"/>
  <c r="A44" i="56"/>
  <c r="A49" i="56" s="1"/>
  <c r="A54" i="56" s="1"/>
  <c r="A79" i="57"/>
  <c r="A84" i="57" s="1"/>
  <c r="A89" i="57" s="1"/>
  <c r="A94" i="57" s="1"/>
  <c r="A100" i="57" s="1"/>
  <c r="A105" i="57" s="1"/>
  <c r="A110" i="57" s="1"/>
  <c r="A115" i="57" s="1"/>
  <c r="A120" i="57" s="1"/>
  <c r="A125" i="57" s="1"/>
  <c r="A130" i="57" s="1"/>
  <c r="A70" i="55"/>
  <c r="A75" i="55" s="1"/>
  <c r="A80" i="55" s="1"/>
  <c r="A85" i="55" s="1"/>
  <c r="A59" i="54"/>
  <c r="A65" i="54" s="1"/>
  <c r="A70" i="54" s="1"/>
  <c r="A39" i="52"/>
  <c r="A32" i="49"/>
  <c r="A65" i="53" l="1"/>
  <c r="A70" i="53" s="1"/>
  <c r="A155" i="57"/>
  <c r="A135" i="57"/>
  <c r="A140" i="57" s="1"/>
  <c r="A145" i="57" s="1"/>
  <c r="A150" i="57" s="1"/>
  <c r="A59" i="56"/>
  <c r="A136" i="1"/>
  <c r="A141" i="1" s="1"/>
  <c r="A146" i="1" s="1"/>
  <c r="A151" i="1" s="1"/>
  <c r="A90" i="55"/>
  <c r="A95" i="55" s="1"/>
  <c r="A75" i="54"/>
  <c r="A80" i="54" s="1"/>
  <c r="A85" i="54" s="1"/>
  <c r="A90" i="54" s="1"/>
  <c r="A95" i="54" s="1"/>
  <c r="A100" i="54" s="1"/>
  <c r="A105" i="54" s="1"/>
  <c r="A110" i="54" s="1"/>
  <c r="A115" i="54" s="1"/>
  <c r="A75" i="53"/>
  <c r="A44" i="52"/>
  <c r="A37" i="49"/>
  <c r="A49" i="49"/>
  <c r="F164" i="51"/>
  <c r="F159" i="51"/>
  <c r="F154" i="51"/>
  <c r="F144" i="51"/>
  <c r="F139" i="51"/>
  <c r="F134" i="51"/>
  <c r="F129" i="51"/>
  <c r="F124" i="51"/>
  <c r="F119" i="51"/>
  <c r="F114" i="51"/>
  <c r="F109" i="51"/>
  <c r="F104" i="51"/>
  <c r="F99" i="51"/>
  <c r="F94" i="51"/>
  <c r="F89" i="51"/>
  <c r="F84" i="51"/>
  <c r="F79" i="51"/>
  <c r="F74" i="51"/>
  <c r="F69" i="51"/>
  <c r="F64" i="51"/>
  <c r="F59" i="51"/>
  <c r="F54" i="51"/>
  <c r="F49" i="51"/>
  <c r="F44" i="51"/>
  <c r="F39" i="51"/>
  <c r="F34" i="51"/>
  <c r="F29" i="51"/>
  <c r="F24" i="51"/>
  <c r="F19" i="51"/>
  <c r="F14" i="51"/>
  <c r="F9" i="51"/>
  <c r="A7" i="51"/>
  <c r="A12" i="51" s="1"/>
  <c r="F166" i="51" l="1"/>
  <c r="A64" i="56"/>
  <c r="A69" i="56" s="1"/>
  <c r="A74" i="56" s="1"/>
  <c r="A79" i="56" s="1"/>
  <c r="A85" i="56" s="1"/>
  <c r="A100" i="55"/>
  <c r="A105" i="55" s="1"/>
  <c r="A110" i="55" s="1"/>
  <c r="A115" i="55" s="1"/>
  <c r="A160" i="57"/>
  <c r="A165" i="57" s="1"/>
  <c r="A170" i="57" s="1"/>
  <c r="A80" i="53"/>
  <c r="A49" i="52"/>
  <c r="A42" i="49"/>
  <c r="A54" i="49" s="1"/>
  <c r="A59" i="49" s="1"/>
  <c r="A64" i="49" s="1"/>
  <c r="A69" i="49" s="1"/>
  <c r="A75" i="49" s="1"/>
  <c r="A80" i="49" s="1"/>
  <c r="A85" i="49" s="1"/>
  <c r="A90" i="49" s="1"/>
  <c r="A95" i="49" s="1"/>
  <c r="A100" i="49" s="1"/>
  <c r="A105" i="49" s="1"/>
  <c r="A110" i="49" s="1"/>
  <c r="A17" i="51"/>
  <c r="A22" i="51" s="1"/>
  <c r="F112" i="48"/>
  <c r="F107" i="48"/>
  <c r="F102" i="48"/>
  <c r="F97" i="48"/>
  <c r="F92" i="48"/>
  <c r="F87" i="48"/>
  <c r="F82" i="48"/>
  <c r="F77" i="48"/>
  <c r="F72" i="48"/>
  <c r="F71" i="48"/>
  <c r="F66" i="48"/>
  <c r="F61" i="48"/>
  <c r="F56" i="48"/>
  <c r="F39" i="48"/>
  <c r="F34" i="48"/>
  <c r="F29" i="48"/>
  <c r="F24" i="48"/>
  <c r="F19" i="48"/>
  <c r="F9" i="48"/>
  <c r="A7" i="48"/>
  <c r="F112" i="47"/>
  <c r="F107" i="47"/>
  <c r="F102" i="47"/>
  <c r="F97" i="47"/>
  <c r="F92" i="47"/>
  <c r="F87" i="47"/>
  <c r="F82" i="47"/>
  <c r="F77" i="47"/>
  <c r="F72" i="47"/>
  <c r="F71" i="47"/>
  <c r="F66" i="47"/>
  <c r="F61" i="47"/>
  <c r="F56" i="47"/>
  <c r="F39" i="47"/>
  <c r="F34" i="47"/>
  <c r="F29" i="47"/>
  <c r="F24" i="47"/>
  <c r="F19" i="47"/>
  <c r="F14" i="47"/>
  <c r="F9" i="47"/>
  <c r="A7" i="47"/>
  <c r="G56" i="42" l="1"/>
  <c r="G57" i="42" s="1"/>
  <c r="G12" i="42" s="1"/>
  <c r="G13" i="42"/>
  <c r="F126" i="48"/>
  <c r="F122" i="48"/>
  <c r="F117" i="48"/>
  <c r="F126" i="47"/>
  <c r="F122" i="47"/>
  <c r="F117" i="47"/>
  <c r="A115" i="49"/>
  <c r="A120" i="49" s="1"/>
  <c r="A125" i="49" s="1"/>
  <c r="A90" i="56"/>
  <c r="A95" i="56" s="1"/>
  <c r="A100" i="56" s="1"/>
  <c r="A105" i="56" s="1"/>
  <c r="A110" i="56" s="1"/>
  <c r="A85" i="53"/>
  <c r="A90" i="53" s="1"/>
  <c r="A95" i="53" s="1"/>
  <c r="A100" i="53" s="1"/>
  <c r="A105" i="53" s="1"/>
  <c r="A110" i="53" s="1"/>
  <c r="A54" i="52"/>
  <c r="A59" i="52" s="1"/>
  <c r="A65" i="52" s="1"/>
  <c r="A70" i="52" s="1"/>
  <c r="A75" i="52" s="1"/>
  <c r="A80" i="52" s="1"/>
  <c r="A85" i="52" s="1"/>
  <c r="A90" i="52" s="1"/>
  <c r="A95" i="52" s="1"/>
  <c r="A100" i="52" s="1"/>
  <c r="A105" i="52" s="1"/>
  <c r="A110" i="52" s="1"/>
  <c r="A115" i="52" s="1"/>
  <c r="A12" i="48"/>
  <c r="A27" i="51"/>
  <c r="A12" i="47"/>
  <c r="A115" i="56" l="1"/>
  <c r="A120" i="56" s="1"/>
  <c r="A125" i="56" s="1"/>
  <c r="A130" i="56" s="1"/>
  <c r="A135" i="56" s="1"/>
  <c r="A115" i="53"/>
  <c r="A32" i="51"/>
  <c r="F128" i="48"/>
  <c r="G22" i="42" s="1"/>
  <c r="A17" i="48"/>
  <c r="F128" i="47"/>
  <c r="G21" i="42" s="1"/>
  <c r="A17" i="47"/>
  <c r="G45" i="42" l="1"/>
  <c r="A37" i="51"/>
  <c r="A42" i="51" s="1"/>
  <c r="A22" i="48"/>
  <c r="A22" i="47"/>
  <c r="A27" i="47" l="1"/>
  <c r="A47" i="51"/>
  <c r="A27" i="48"/>
  <c r="A52" i="51" l="1"/>
  <c r="A32" i="47"/>
  <c r="A57" i="51" l="1"/>
  <c r="A62" i="51" s="1"/>
  <c r="A67" i="51" s="1"/>
  <c r="A72" i="51" s="1"/>
  <c r="A77" i="51" s="1"/>
  <c r="A82" i="51" s="1"/>
  <c r="A87" i="51" s="1"/>
  <c r="A92" i="51" s="1"/>
  <c r="A97" i="51" s="1"/>
  <c r="A102" i="51" s="1"/>
  <c r="A107" i="51" s="1"/>
  <c r="A112" i="51" s="1"/>
  <c r="A117" i="51" s="1"/>
  <c r="A122" i="51" s="1"/>
  <c r="A127" i="51" s="1"/>
  <c r="A132" i="51" s="1"/>
  <c r="A137" i="51" s="1"/>
  <c r="A142" i="51" s="1"/>
  <c r="A147" i="51" s="1"/>
  <c r="A152" i="51" s="1"/>
  <c r="A157" i="51" s="1"/>
  <c r="A162" i="51" s="1"/>
  <c r="A32" i="48"/>
  <c r="A37" i="48" s="1"/>
  <c r="A37" i="47"/>
  <c r="A42" i="47" s="1"/>
  <c r="A49" i="47" s="1"/>
  <c r="A49" i="48" l="1"/>
  <c r="A42" i="48"/>
  <c r="A54" i="47"/>
  <c r="A59" i="47" s="1"/>
  <c r="A64" i="47" s="1"/>
  <c r="A69" i="47" s="1"/>
  <c r="A75" i="47" s="1"/>
  <c r="A80" i="47" s="1"/>
  <c r="A85" i="47" s="1"/>
  <c r="A90" i="47" s="1"/>
  <c r="A95" i="47" s="1"/>
  <c r="A100" i="47" s="1"/>
  <c r="A54" i="48" l="1"/>
  <c r="A59" i="48" s="1"/>
  <c r="A64" i="48" s="1"/>
  <c r="A69" i="48" s="1"/>
  <c r="A75" i="48" s="1"/>
  <c r="A80" i="48" s="1"/>
  <c r="A85" i="48" s="1"/>
  <c r="A90" i="48" s="1"/>
  <c r="A95" i="48" s="1"/>
  <c r="A100" i="48" s="1"/>
  <c r="A105" i="48" s="1"/>
  <c r="A110" i="48" s="1"/>
  <c r="A115" i="48" s="1"/>
  <c r="A120" i="48" s="1"/>
  <c r="A125" i="48" s="1"/>
  <c r="A105" i="47"/>
  <c r="A110" i="47" s="1"/>
  <c r="A115" i="47" s="1"/>
  <c r="A120" i="47" l="1"/>
  <c r="A125" i="47" s="1"/>
  <c r="F7" i="28" l="1"/>
  <c r="F9" i="28" s="1"/>
  <c r="G50" i="42" s="1"/>
  <c r="G51" i="42" l="1"/>
  <c r="G10" i="42" s="1"/>
  <c r="G11" i="42" s="1"/>
  <c r="G9" i="42" l="1"/>
  <c r="G8" i="42" s="1"/>
</calcChain>
</file>

<file path=xl/sharedStrings.xml><?xml version="1.0" encoding="utf-8"?>
<sst xmlns="http://schemas.openxmlformats.org/spreadsheetml/2006/main" count="2743" uniqueCount="296">
  <si>
    <t>Z. ŠT.</t>
  </si>
  <si>
    <t>kos</t>
  </si>
  <si>
    <t>SKUPAJ:</t>
  </si>
  <si>
    <t xml:space="preserve">R E K A P I T U L A C I J A </t>
  </si>
  <si>
    <t>material plinovoda</t>
  </si>
  <si>
    <t>dimenzija
plinovoda</t>
  </si>
  <si>
    <t>investicija</t>
  </si>
  <si>
    <t>( m )</t>
  </si>
  <si>
    <t xml:space="preserve">POPIS MATERIALA IN DEL S PREDRAČUNOM </t>
  </si>
  <si>
    <t>GRADBENA DELA</t>
  </si>
  <si>
    <t>KOLIČINA</t>
  </si>
  <si>
    <t>ENOTA</t>
  </si>
  <si>
    <t>PRIKLJUČEK I</t>
  </si>
  <si>
    <t>Zakoličba</t>
  </si>
  <si>
    <t>Asfalt na pločniku - rezanje in rušenje</t>
  </si>
  <si>
    <t>Asfalt na vozišču - rezanje in rušenje</t>
  </si>
  <si>
    <t xml:space="preserve">Rezanje, rušenje in odstranitev asfalta na pločniku, z vsemi manipulacijami, z odvozom na stalno deponijo in vključno s pristojbino. </t>
  </si>
  <si>
    <t>Granitne kocke - obroba</t>
  </si>
  <si>
    <t>Planiranje dna jarka z natančnostjo +,- 3 cm.</t>
  </si>
  <si>
    <t>Planiranje dna jarka</t>
  </si>
  <si>
    <t>Odvoz odvečnega izkopanega materiala, z vsemi manipulacijami na stalno deponijo, vključno s pristojbino.</t>
  </si>
  <si>
    <t>Odvoz materiala</t>
  </si>
  <si>
    <t>Zasip - posteljica / plinovodi</t>
  </si>
  <si>
    <t>Opozorilni trak</t>
  </si>
  <si>
    <t>AB plošča</t>
  </si>
  <si>
    <t>Postavitev in obbetoniranje litoželezne kape.</t>
  </si>
  <si>
    <t>Obbetoniranje LŽ kape</t>
  </si>
  <si>
    <t>Fizična zaščita podzemnih instalacij (zaščitna cev l = 2,0m na obeh straneh zaprta s polstjo in objemko ter njeno obsutje).</t>
  </si>
  <si>
    <t>Zaščita podzemnih instalacij-plinovodi</t>
  </si>
  <si>
    <t>Zavarovanje in nadzor podzemnih instalacij</t>
  </si>
  <si>
    <t>Stroški zapore ceste, prometna signalizacija in osvetlitev zapore - ocena.
(obračun po dejanskih stroških oz. po m)</t>
  </si>
  <si>
    <t>Zapora ceste - signalizacija / plinovodi</t>
  </si>
  <si>
    <t>Nepredvidena dela odobrena s strani nadzora in obračunana po analizi cen v skladu s kalkulativnimi elementi.</t>
  </si>
  <si>
    <t>Rezanje, rušenje in odstranitev asfalta na vozišču, z vsemi manipulacijami, z odvozom na stalno deponijo in vključno s pristojbino.</t>
  </si>
  <si>
    <t>a) strojni izkop</t>
  </si>
  <si>
    <t>b) ročni izkop</t>
  </si>
  <si>
    <t xml:space="preserve">
OPIS POSTAVKE
</t>
  </si>
  <si>
    <t>kg</t>
  </si>
  <si>
    <r>
      <t xml:space="preserve">Dobava in polaganje opozorilnega PVC traku, rumene barve z oznako </t>
    </r>
    <r>
      <rPr>
        <b/>
        <sz val="10"/>
        <rFont val="Arial"/>
        <family val="2"/>
        <charset val="238"/>
      </rPr>
      <t>POZOR PLINOVOD</t>
    </r>
    <r>
      <rPr>
        <sz val="10"/>
        <rFont val="Arial"/>
        <family val="2"/>
        <charset val="238"/>
      </rPr>
      <t>.</t>
    </r>
  </si>
  <si>
    <r>
      <t>m</t>
    </r>
    <r>
      <rPr>
        <vertAlign val="superscript"/>
        <sz val="10"/>
        <rFont val="Arial"/>
        <family val="2"/>
        <charset val="238"/>
      </rPr>
      <t>1</t>
    </r>
  </si>
  <si>
    <t>CENA/ENOTO [EUR]</t>
  </si>
  <si>
    <t>CENA
[EUR]</t>
  </si>
  <si>
    <t>( EUR )</t>
  </si>
  <si>
    <t>EUR</t>
  </si>
  <si>
    <r>
      <t>m</t>
    </r>
    <r>
      <rPr>
        <vertAlign val="superscript"/>
        <sz val="10"/>
        <rFont val="Arial"/>
        <family val="2"/>
        <charset val="238"/>
      </rPr>
      <t>3</t>
    </r>
  </si>
  <si>
    <r>
      <t>m</t>
    </r>
    <r>
      <rPr>
        <vertAlign val="superscript"/>
        <sz val="10"/>
        <rFont val="Arial"/>
        <family val="2"/>
        <charset val="238"/>
      </rPr>
      <t>2</t>
    </r>
  </si>
  <si>
    <t>4.1 GRADBENA DELA</t>
  </si>
  <si>
    <t>A - GLAVNI PLINOVODI</t>
  </si>
  <si>
    <t>št.</t>
  </si>
  <si>
    <t>4.1.1</t>
  </si>
  <si>
    <t>4.1.2</t>
  </si>
  <si>
    <t>4.1.3</t>
  </si>
  <si>
    <t>4.1.4</t>
  </si>
  <si>
    <t>4.1.5</t>
  </si>
  <si>
    <t>4.0</t>
  </si>
  <si>
    <t>4.1</t>
  </si>
  <si>
    <t xml:space="preserve"> PE100</t>
  </si>
  <si>
    <t>PE63x5.8</t>
  </si>
  <si>
    <t>plinovod PE63 - Z.C. PE110</t>
  </si>
  <si>
    <t>Priprava gradbišča, zarisovanje trase, določitev globin izkopa in zakoličba trase, zavarovanje zakoličbe in izdelava zakoličbenega načrta.</t>
  </si>
  <si>
    <t>Vzdolžno varovanje - pesek</t>
  </si>
  <si>
    <r>
      <t>Vzdolžno varovanje energetskih vodov (optični in elektro kabli, vodovod, plin) kompletno z obešanjem, podpiranjem, varovanjem ter vzpostavitvijo v prvotno stanje (</t>
    </r>
    <r>
      <rPr>
        <b/>
        <sz val="10"/>
        <rFont val="Arial"/>
        <family val="2"/>
        <charset val="238"/>
      </rPr>
      <t>obsip s finim peskom</t>
    </r>
    <r>
      <rPr>
        <sz val="10"/>
        <rFont val="Arial"/>
        <family val="2"/>
        <charset val="238"/>
      </rPr>
      <t xml:space="preserve"> ter polaganje opozorilnega traku)</t>
    </r>
  </si>
  <si>
    <t>Prečno varovanje - pesek</t>
  </si>
  <si>
    <t xml:space="preserve">Prečno križanje in varovanje energetskih vodov (optični, telefonski in elektro kabli, vodovod,plin) kompletno z obešanjem, podpiranjem, varovanjem ter vzpostavitvijo v prvotno stanje (obsip s finim peskom ter polaganje opozorilnega traku) </t>
  </si>
  <si>
    <t>Vertikalni stik - dilaplast</t>
  </si>
  <si>
    <t>Izdelava vertikalnih stikov med starim in novim asfaltom z dilaplastom 2-4 cm debela plast pri čemer je upoštevano 1kg Dilaplasta za 12 m stika.</t>
  </si>
  <si>
    <t>Zatesnitev stika - TC trak</t>
  </si>
  <si>
    <t>Zatesnitev stika med starim in novim asfaltom z bitumenskim TC trakom 30x10 mm.</t>
  </si>
  <si>
    <t>pločnik:</t>
  </si>
  <si>
    <t>Rušenje obrobe iz granitnih kock vseh vrst, s čiščenjem, odlaganjem na deponijo ob gradbišču in ponovna vgradnja na betonsko podlago C 12/15 (0,05m3/m).</t>
  </si>
  <si>
    <t>Betonski robniki - novi</t>
  </si>
  <si>
    <t>Rušenje obrobe iz betonskih robnikov vseh vrst na betonski podlagi z nakladanjem na kamion in z odvozom na stalno gradbeno deponijo, vključno s pristojbino. Vgradnja novih betonskih robnikov na betonsko podlago C 12/15 (0,05 m3/m).</t>
  </si>
  <si>
    <t>Obbetoniranje pokrovov</t>
  </si>
  <si>
    <t>Postavitev pokrovov 60/60 cm ali fi 60 na novo višino nivelete asfalta, z obbetoniranjem, vsemi pomožnimi deli in materialom</t>
  </si>
  <si>
    <t>Obbetoniranje kap</t>
  </si>
  <si>
    <t>Postavitev vodovodnih ali plinskih kap na višino nivelete asfalta, z obbetoniranjem, vsemi pomožnimi deli in materialom</t>
  </si>
  <si>
    <t>Kombinirani izkop - odvoz na deponijo</t>
  </si>
  <si>
    <t>Dobava in vgradnja posteljice z dopeljanim peskom 0/4 mm za posteljico in obsip plinovoda, do višine 10 cm nad temenom cevi (po detajlu iz projekta), s planiranjem in utrjevanjem. Natančnost izdelave posteljice je +/- 1 cm.</t>
  </si>
  <si>
    <t>Zasip - tamponski material - 0/32 mm</t>
  </si>
  <si>
    <t>Zasip - tamponski material - 0/63 mm</t>
  </si>
  <si>
    <t>Dobava montažne armiranobetonske plošče iz C 12/15 za cestno kapo in postavitev na niveleto.</t>
  </si>
  <si>
    <t>Zazidava omarice - tip E</t>
  </si>
  <si>
    <t>Izdelava in zazidava utora v zunanjem zidu za jekleni priključek in izdelava odprtine za omarico za glavno plinsko zaprono pipo po priloženi skici.</t>
  </si>
  <si>
    <t>priključek DN 25 
omarica dimenzije: 350x600x250 mm</t>
  </si>
  <si>
    <t xml:space="preserve">Zakoličba obstoječih komunalnih naprav (križanja in približevanja) in nadzor upravljalca podzemnih instalacij (vodovod, kanalizacija, plin, vročevod, elektro, javna razsvetljava, TK voj, KTV), ki prečkajo ali kako drugače segajo v profil izkopa (glede na obsežnost objekta in po računu upravljalca). </t>
  </si>
  <si>
    <t>Nepredvidena dela</t>
  </si>
  <si>
    <t>Dobava in vgrajevanje dvoslojnega asfalta, odstranjevanje sloja tampona v debelini grobega in finega asfalta, fino planiranje in valjanje podlage, obrizg z emulzijo, obdelava stika med novim in starim asfaltom in (po potrebi) obnovitvitev horizontalne prometne signalizacije.</t>
  </si>
  <si>
    <t xml:space="preserve">S K U P A J - A : </t>
  </si>
  <si>
    <t xml:space="preserve">S K U P A J - C : </t>
  </si>
  <si>
    <t>Skupaj :</t>
  </si>
  <si>
    <t>OZN.</t>
  </si>
  <si>
    <t xml:space="preserve"> PE100 / PE32x3.0</t>
  </si>
  <si>
    <t>( kos )</t>
  </si>
  <si>
    <t>število priključkov</t>
  </si>
  <si>
    <t>material / dimenzija
priključkov</t>
  </si>
  <si>
    <t>tip priključkov</t>
  </si>
  <si>
    <t>dolžina
plinovoda</t>
  </si>
  <si>
    <t>šifra plinovoda, ulica</t>
  </si>
  <si>
    <t>POVPREČNA CENA PLINSKEGA PRIKLJUČKA - TIP I</t>
  </si>
  <si>
    <t>V</t>
  </si>
  <si>
    <t>IV</t>
  </si>
  <si>
    <t>II</t>
  </si>
  <si>
    <t>I</t>
  </si>
  <si>
    <t>vrednost
( EUR )</t>
  </si>
  <si>
    <t>SKUPAJ  A + B + C</t>
  </si>
  <si>
    <t>PLINSKI PRIKLJUČKI - TIP I</t>
  </si>
  <si>
    <t xml:space="preserve">Dobava in vgradnja tamponskega drobljenca, zrnatosti od 0 do 32 mm za nosilni sloj, s komprimiranjem po slojih v deb. 20 - 30 cm do predpisane zbitosti in planiranje površine s točnostjo +- 1.0 cm. Vgradnja 0,40 cm pod zgornjim ustrojem ceste. </t>
  </si>
  <si>
    <t xml:space="preserve">Dobava in vgradnja gramoza za tamponsko plast, zrnatosti od 0 do 63 mm, s komprimiranjem po slojih v deb. 20 - 30 cm do predpisane zbitosti in planiranje površine s točnostjo +- 1.0 cm. </t>
  </si>
  <si>
    <t>Objekt:</t>
  </si>
  <si>
    <t>Kombinirani izkop jarka za cevovod v terenu III-V kategorije, globine do 2,0 m z direktnim nakladanjem na kamion in odvozom na stalno deponijo, vključno s pristojbino.</t>
  </si>
  <si>
    <t>PE110x6.6</t>
  </si>
  <si>
    <t>Peščena površina - bankina</t>
  </si>
  <si>
    <t>Odstranitev peščene površine (bankina) debeline do 20 cm, z vsemi manipulacijami, z odvozom na stalno deponijo, vključno s pristojbino in ureditvijo v prvotno stanje. Količina spodnjega in zgornjega ustroja je upoštevana pod postavko tamponov. Izvedba po zahtevi upravljalca ceste.</t>
  </si>
  <si>
    <t>PLINOVOD S-3581, PE63x5.8</t>
  </si>
  <si>
    <t>PLINOVOD S-3582, PE63x5.8</t>
  </si>
  <si>
    <t>PLINOVOD S-3583, PE63x5.8</t>
  </si>
  <si>
    <t>4.1.6</t>
  </si>
  <si>
    <t>PRIKLJUČEK ZA OBJEKT</t>
  </si>
  <si>
    <t>dolžine</t>
  </si>
  <si>
    <t>m</t>
  </si>
  <si>
    <t>Zid - nearmiran beton</t>
  </si>
  <si>
    <t>Rušenje zidu iz nearmiranega betona, z vsemi manipulacijami, z odvozom v raztresenem stanju na stalno deponijo, vključno s pristojbino in ponovna postavitev.</t>
  </si>
  <si>
    <t>Zid - armiran beton</t>
  </si>
  <si>
    <t xml:space="preserve">Rušenje zidu iz armiranega betona, z vsemi manipulacijami, z odvozom v raztresenem stanju na stalno deponijo, vključno s pristojbino in ponovna postavitev. </t>
  </si>
  <si>
    <t>Zid - kamniti ali opečni</t>
  </si>
  <si>
    <t xml:space="preserve">Rušenje zidu iz kamna ali opeke, z vsemi manipulacijami, z odvozom v raztresenem stanju na stalno deponijo, vključno s pristojbino in ponovna postavitev. </t>
  </si>
  <si>
    <t>Kovinski stebriček</t>
  </si>
  <si>
    <t>Odstranitev kovinskega stebrička ali stojala, deponiranje ob trasi, zavarovanje pred poškodbo in ponovna postavitev.</t>
  </si>
  <si>
    <t>Prod</t>
  </si>
  <si>
    <t>Odstranitev pasu Savskega proda 16-32 mm, deponiranje ob trasi in ponovna vgradnja obstoječega proda.</t>
  </si>
  <si>
    <t>Linijska rešetka</t>
  </si>
  <si>
    <t>Odstranitev obstoječih linijskih rešetk širine do 30 cm komplet z betonskim koritom, deponiranje ob trasi, zavarovanje pred poškodbo in ponovna vgradnja.</t>
  </si>
  <si>
    <t xml:space="preserve">kos </t>
  </si>
  <si>
    <t>Žična ograja</t>
  </si>
  <si>
    <t xml:space="preserve">Odstranitev in ponovna postavitev žične ograje do višine 2 metra, z deponiranjem ob trasi, zavarovanjem pred poškodbo, vključno z nosilnimi in podpornimi stebrički, vrati in vezno žico. </t>
  </si>
  <si>
    <t>Betonski tlakovci - peščena podlaga - vgradnja obstoječih</t>
  </si>
  <si>
    <t>Odstranitev betonskih tlakovcev vseh vrst (prane plošče, tlakovci…), s čiščenjem, odlaganjem na deponijo ob gradbišču in ponovna vgradnja obstoječih tlakovcev v peščeno podlago.</t>
  </si>
  <si>
    <t>Betonski tlakovci - peščena podlaga - vgradnja novih</t>
  </si>
  <si>
    <t>Odstranitev betonskih tlakovcev vseh vrst (prane plošče, tlakovci…) z vsemi manipulacijami, z odvozom na stalno deponijo, vključno s pristojbino in ureditvijo v prvotno stanje z vgradnjo novih tlakovcev v peščeno podlago.</t>
  </si>
  <si>
    <t>Betonski tlakovci - betonska podlaga - vgradnja novih</t>
  </si>
  <si>
    <t xml:space="preserve">Rušenje obstoječih betonskih tlakovcev vseh vrst z nakladanjem na kamion in z odvozom na stalno deponijo, vključno s pristojbino. Vgradnja novih tlakovcev na pripravljeno betonsko podlago. </t>
  </si>
  <si>
    <t>Betonski tlak</t>
  </si>
  <si>
    <t>Rušenje betonskih površin (betonskih tlakov, koritnic…) debeline do 10cm, z vsemi manipulacijami, z odvozom ruševin na stalno deponijo, vključno s pristojbino in ponovna izdelava tlaka. (tlak je zalikan s fino cementno malto C 12/15).</t>
  </si>
  <si>
    <t>Tlak iz naravnega kamna</t>
  </si>
  <si>
    <t>Rušenje tlaka iz naravnega materiala (pohorski škriljavec, porfir, granit…),  debeline do 5 cm, z vsemi manipulacijami, rušenjem in z odvozom ruševin na stalno deponijo, vključno s pristojbino in ponovna izdelava tlaka iz naravnega kamna po navodilih proizvajalca. Tlak se polaga s pomočjo lepila na prej pripravljen cementni estrih, tlak je zalikan s fino cementno malto.</t>
  </si>
  <si>
    <t>Betonska plošča</t>
  </si>
  <si>
    <t>Rušenje armirano betonske plošče debeline nad 10cm, z vsemi manipulacijami, z odvozom ruševin na stalno deponijo, vključno s pristojbino in ponovna izdelava tlaka z zalikanjem betonske površine s fino cementno malto C 12/15.</t>
  </si>
  <si>
    <t>Peščena površina - parkirišče</t>
  </si>
  <si>
    <t>Odstranitev peščene površine (parkirišče) debeline do 20 cm, z vsemi manipulacijami, z odvozom na stalno deponijo, vključno s pristojbino in ureditvijo v prvotno stanje. Nabava in dobava tamponskega drobjenca TD 32 v debelini 20 cm in drenažnega peska (4/8 ali 8/16) v debelini 3-5 cm.</t>
  </si>
  <si>
    <t>Peščena površina - makedamsko vozišče</t>
  </si>
  <si>
    <t>Odstranitev peščene površine (makedamskega vozišča) debeline do 20 cm, z vsemi manipulacijami, z odvozom na stalno deponijo, vključno s pristojbino in ureditvijo v prvotno stanje. Količina spodnjega in zgornjega ustroja je upoštevana pod postavko tamponov. Izvedba po zahtevi upravljalca ceste.</t>
  </si>
  <si>
    <t>Površinski odkop humusa - odvoz na deponijo</t>
  </si>
  <si>
    <t xml:space="preserve">Površinski odkop humusa debeline do 30 cm, z vsemi manipulacijami, z odvozom na začasno deponijo, dovozom, razstiranjem, planiranjem, posejanjem travnatega semena in negovanjem do vzklitja. </t>
  </si>
  <si>
    <t>Površinski odkop humusa - rob jarka</t>
  </si>
  <si>
    <t xml:space="preserve">Površinski odkop humusa debeline do 30 cm, z odlaganjem na rob izkopa, premet do 10 m od gradbene jame z vsemi manipulacijami. Strojno razgrinjanje in fino ročno planiranje humusa, ponovna zatravitev v povprečni deb. 20 cm z odrivom ali s premetom materiala do 10 m. </t>
  </si>
  <si>
    <t>Okrasno grmičevje in rože</t>
  </si>
  <si>
    <t>Odstranitev obstoječih rož in strojni posek grmičevja z ročno motorno žago z zlaganjem v gomile nakladanjem na prevozno sredstvo in odvozom na stalno deponijo, vključno s pristojbino. Ponovna zasaditev okrasnega grmičevja in rož.</t>
  </si>
  <si>
    <t>Živa meja</t>
  </si>
  <si>
    <t>Izkop žive meje višine do 2,0 m z nakladanjem na kamion in z odvozom na deponijo, vključno s pristojbino in ponovna zasaditev žive meje.</t>
  </si>
  <si>
    <t>Grmovje</t>
  </si>
  <si>
    <t xml:space="preserve">Strojno in ročno obsekovanje rastlinja debeline do 50 mm ob gradbeni jami z nakladanjem na kamion in odvozom na stalno deponijo, vključno s pristojbino. </t>
  </si>
  <si>
    <t xml:space="preserve">Asfalt -  rezanje, rušenje in vgradnja </t>
  </si>
  <si>
    <t>Dobava in vgrajevanje enoslojnega asfalta, odstranjevanje sloja tampona v debelini asfalta, fino planiranje in valjanje podlage, obrizg z emulzijo, obdelava stika med novim in starim asfaltom in (po potrebi) obnovitvitev horizontalne prometne signalizacije.</t>
  </si>
  <si>
    <t>AC16 surf B70/100 A4 , deb. 7 cm</t>
  </si>
  <si>
    <t>Granitne kocke - tlak</t>
  </si>
  <si>
    <t xml:space="preserve">Rušenje tlaka iz granitnih kock, s čiščenjem, odlaganjem na deponijo ob gradbišču in ponovna vgradnja obstoječih kock 10/10 cm na betonsko podlago kvalitete C12/15 in debeline od 7 do 10 cm. Fuge položenih granitnih kock se polnijo s epoksidno fugirno maso v prvotni barvi. </t>
  </si>
  <si>
    <t>Betonski robniki - obstoječi</t>
  </si>
  <si>
    <t>Rušenje obrobe iz betonskih robnikov vseh vrst na betonski podlagi, s čiščenjem, odlaganjem na deponijo ob gradbišču in ponovna vgradnja obstoječih robnikov na betonsko podlago C 12/15 (0,05m3/m).</t>
  </si>
  <si>
    <t>Granitni robniki</t>
  </si>
  <si>
    <t>Rušenje obrobe iz granitnih robnikov vseh vrst, s čiščenjem, odlaganjem na deponijo ob gradbišču in ponovna vgradnja na betonsko podlago C 12/15 (0,05m3/m).</t>
  </si>
  <si>
    <t>Strojni izkop in zasip</t>
  </si>
  <si>
    <t xml:space="preserve">Planiranje dna jarka, izvedba izkopa trase priključka s profilom izkopa globina 0,8 m širine dna jarka 0,2 m z izkopnim kotom 80⁰, odlaganjem materiala na rob jarka in zasip trase priključka nad posteljico do višine pred končno ureditvijo (0,3 m pod končno koto terena) z obstoječim materialom in komprimiranjem v slojih deb. 20 - 30 cm do predpisane zbitosti in planiranje površine s točnostjo +- 1.0 cm  (vključeno v ceno na meter trase) </t>
  </si>
  <si>
    <t>Izvedba priključka v javni površini</t>
  </si>
  <si>
    <t xml:space="preserve">Dobava in vgradnja posteljice z dopeljanim peskom 0/4 mm za posteljico in obsip plinovoda, do višine 10 cm nad temenom priključka, s planiranjem in utrjevanjem. Natančnost izdelave posteljice je +/- 1 cm. Dobava in polaganje opozorilnega PVC traku, rumene barve z oznako POZOR PLINOVOD po celotni dolžini priključka. </t>
  </si>
  <si>
    <t>Ročni izkop, zasip in transport obstoječega izkopanega materiala s samokolnico</t>
  </si>
  <si>
    <t>Ročni izkop jarka za cevovod v terenu III - IV. kategorije, z direktnim naklanjem na pomožno transportno sredtvo (samokolnica) in horizontalni transport gradbenega materiala (max. dolžine cca. 50 m) od gradbene jame do začasne deponije. Postavka vključuje tudi transport obstoječega materiala za zasip gradbene jame.</t>
  </si>
  <si>
    <t>4.1.7</t>
  </si>
  <si>
    <t>PRIKLJUČEK SON</t>
  </si>
  <si>
    <t xml:space="preserve">C - PLINSKI PRIKLJUČKI </t>
  </si>
  <si>
    <t>VI</t>
  </si>
  <si>
    <t>POVPREČNA CENA PLINSKEGA PRIKLJUČKA - SON na METER</t>
  </si>
  <si>
    <t>4.1.8</t>
  </si>
  <si>
    <t>4.1.9</t>
  </si>
  <si>
    <t>4.1.10</t>
  </si>
  <si>
    <t>4.1.11</t>
  </si>
  <si>
    <t>4.1.12</t>
  </si>
  <si>
    <t>4.1.13</t>
  </si>
  <si>
    <t>4.1.14</t>
  </si>
  <si>
    <t>4.1.15</t>
  </si>
  <si>
    <t>4.1.16</t>
  </si>
  <si>
    <t>4.1.17</t>
  </si>
  <si>
    <t>4.1.18</t>
  </si>
  <si>
    <t>4.1.19</t>
  </si>
  <si>
    <t>4.1.20</t>
  </si>
  <si>
    <t>4.1.21</t>
  </si>
  <si>
    <t>4.1.22</t>
  </si>
  <si>
    <t>4.1.23</t>
  </si>
  <si>
    <t>4.1.24</t>
  </si>
  <si>
    <t>4.1.25</t>
  </si>
  <si>
    <t>Asfalt - vgradnja vozišče 9 cm</t>
  </si>
  <si>
    <t>vozišče:</t>
  </si>
  <si>
    <r>
      <rPr>
        <b/>
        <sz val="10"/>
        <rFont val="Arial"/>
        <family val="2"/>
        <charset val="238"/>
      </rPr>
      <t>bitudrobir:</t>
    </r>
    <r>
      <rPr>
        <sz val="10"/>
        <rFont val="Arial"/>
        <family val="2"/>
        <charset val="238"/>
      </rPr>
      <t xml:space="preserve"> vezana nosilna zmes AC 22 base B 50/70 A3, d = 6 cm</t>
    </r>
  </si>
  <si>
    <t>asfaltbeton: vezana obrabno zaporna plast AC 8 surf B 70/100 A4, d = 3 cm</t>
  </si>
  <si>
    <t>Asfalt - vgradnja pločnik širine do 2,0 m - 5 cm</t>
  </si>
  <si>
    <r>
      <t xml:space="preserve">Dobava in vgrajevanje enoslojnega asfalta, odstranjevanje sloja tampona v debelini </t>
    </r>
    <r>
      <rPr>
        <sz val="10"/>
        <rFont val="Arial"/>
        <family val="2"/>
        <charset val="238"/>
      </rPr>
      <t>asfalta, fino planiranje in valjanje podlage, obrizg z emulzijo, obdelava stika med novim in starim asfaltom in (po potrebi) obnovitvitev horizontalne prometne signalizacije.</t>
    </r>
  </si>
  <si>
    <t>asfaltbeton: vezana obrabno zaporna plast AC 8 surf B 70/100 A5, d = 5 cm</t>
  </si>
  <si>
    <t>Protiprašna zaščita</t>
  </si>
  <si>
    <t xml:space="preserve">Vzdrževanje vseh prekopanih javnih površin v času od rušitve asfalta do vzpostavitve v prvotno stanje, ki zajema polivanje - protiprašna zaščita, dosip udarnih jam, utrjevanje in planiranje, vključno z dobavo materiala in delom.
</t>
  </si>
  <si>
    <t>Prehod za osebna in tovorna vozila 16 t</t>
  </si>
  <si>
    <t xml:space="preserve">Izdelava, vzdrževanje med gradnjo in odstranitev začasnih prehodov (mostov) širine do 7,0 m za motorna vozila ter tovornjaake do nosilnosti 16 t, z zaščitno ograjo na obeh straneh prehoda in signalizacijo v skladu z veljavnimi predpisi. Izvajalec mora predložiti ustrezni statični izračun prehoda. </t>
  </si>
  <si>
    <t>PLINOVOD S 2700, PE110x6,6</t>
  </si>
  <si>
    <t>Cesta Dolomitskega odreda
Molska cesta 
Šolska cesta</t>
  </si>
  <si>
    <t>Odstranitev peščene površine (bankina) debeline do 20 cm, z vsemi manipulacijami, z odvozom na stalno deponijo, vključno s pristojbino in ureditvijo v prvotno stanje. Nabava in dobava tamponskega drobjenca TD 32 v debelini 20 cm in drenažnega peska (4/8 ali 8/16) v debelini 3-5 cm.</t>
  </si>
  <si>
    <t>Vrhovčeva cesta</t>
  </si>
  <si>
    <t>plinovod PE110 - Z.C. PE160</t>
  </si>
  <si>
    <t>Rimska cesta</t>
  </si>
  <si>
    <t>Cesta ob potoku</t>
  </si>
  <si>
    <t>S-2700_Cesta Dolomitskega odreda, 
Molska cesta, Šolska cesta</t>
  </si>
  <si>
    <t xml:space="preserve">S-3581_Vrhovčeva cesta </t>
  </si>
  <si>
    <t xml:space="preserve">S-3582_Rimska cesta </t>
  </si>
  <si>
    <t>S-3583_Cesta ob potoku</t>
  </si>
  <si>
    <t>S-3584_Ob cesti</t>
  </si>
  <si>
    <t>PLINOVOD S-3584, PE63x5.8</t>
  </si>
  <si>
    <t>Ob Cesti</t>
  </si>
  <si>
    <t>PLINOVOD S-3585, PE63x5.8</t>
  </si>
  <si>
    <t>PLINOVOD S-3586, PE63x5.8</t>
  </si>
  <si>
    <t>Cesta na Mele</t>
  </si>
  <si>
    <t>PLINOVOD S-3587, PE63x5.8</t>
  </si>
  <si>
    <t>Vrstna cesta</t>
  </si>
  <si>
    <t>PLINOVOD S-3588, PE63x5.8</t>
  </si>
  <si>
    <t>Aljaževa ulica</t>
  </si>
  <si>
    <t>PLINOVOD S-3589, PE63x5.8</t>
  </si>
  <si>
    <t>PLINOVOD S-3590, PE63x5.8</t>
  </si>
  <si>
    <t>PLINOVOD S-3591, PE63x5.8</t>
  </si>
  <si>
    <t>PLINOVOD S-3592, PE63x5.8</t>
  </si>
  <si>
    <t>Ob cesti
Rimska cesta
Cesta borcev</t>
  </si>
  <si>
    <t>Odstranitev obstoječih linijskih rešetk širine do 30 cm komplet z betonskim koritom, deponiranje ob trasi, zavarovanje pred poškodbo in ponovna vgradnja dolžine do 3m</t>
  </si>
  <si>
    <t>Kanalizacijske zveze</t>
  </si>
  <si>
    <t>Odstranitev obstoječih kanalizacijskih zvez premera 20 - 30 cm za odvodnjavanje meteorne ali odpadne vode z vsemi preddeli, ter naprava novih polnoobbetoniranih zvez.</t>
  </si>
  <si>
    <t>PLINOVOD S-3593, PE63x5.8</t>
  </si>
  <si>
    <t>PLINOVOD S-3594, PE63x5.8</t>
  </si>
  <si>
    <t>Cesta na polje</t>
  </si>
  <si>
    <t>PLINOVOD S-3595, PE63x5.8</t>
  </si>
  <si>
    <t>Cesta v Lipovce</t>
  </si>
  <si>
    <t>PLINOVOD S-3596, PE63x5.8</t>
  </si>
  <si>
    <t xml:space="preserve">Vrhovčeva cesta </t>
  </si>
  <si>
    <t>PLINOVOD S-3597, PE63x5.8</t>
  </si>
  <si>
    <t>Cesta Dolomitskega odreda</t>
  </si>
  <si>
    <t>S-3585_Ob cesti</t>
  </si>
  <si>
    <t>S-3586_Cesta na Mele</t>
  </si>
  <si>
    <t>S-3587_Vrstna cesta</t>
  </si>
  <si>
    <t>S-3588_Aljaževa ulica</t>
  </si>
  <si>
    <t>S-3589_Rimska cesta</t>
  </si>
  <si>
    <t>S-3590_Rimska cesta</t>
  </si>
  <si>
    <t>S-3591_Ob cesti_Rimska cesta_Cesta borcev</t>
  </si>
  <si>
    <t>S-3592_Rimska cesta</t>
  </si>
  <si>
    <t>S-3593_Rimska cesta</t>
  </si>
  <si>
    <t>S-3594_Cesta na polje</t>
  </si>
  <si>
    <t>S-3595_Cesta v Lipovce</t>
  </si>
  <si>
    <t xml:space="preserve">S-3596_Vrhovčeva cesta </t>
  </si>
  <si>
    <t xml:space="preserve">S-3597_Vrhovčeva cesta </t>
  </si>
  <si>
    <t>S-3598_Cesta Dolomitskega odreda</t>
  </si>
  <si>
    <t>S-3599_Pionirska cesta</t>
  </si>
  <si>
    <t>S-3600_Cesta Dolomitskega odreda</t>
  </si>
  <si>
    <t>S-3601_Cesta Dolomitskega odreda</t>
  </si>
  <si>
    <t>S-3602_Cesta Osvobodilne fronte</t>
  </si>
  <si>
    <t>S-3603_Cesta Osvobodilne fronte</t>
  </si>
  <si>
    <t>Pionirska cesta</t>
  </si>
  <si>
    <t>PLINOVOD S-3599, PE63x5.8</t>
  </si>
  <si>
    <t>PLINOVOD S-3598, PE63x5.8</t>
  </si>
  <si>
    <t>PLINOVOD S-3600, PE63x5.8</t>
  </si>
  <si>
    <t>PLINOVOD S-3601, PE63x5.8</t>
  </si>
  <si>
    <t>PLINOVOD S-3602, PE63x5.8</t>
  </si>
  <si>
    <t>Cesta Osvobodilne fronte</t>
  </si>
  <si>
    <t>PLINOVOD S-3603, PE63x5.8</t>
  </si>
  <si>
    <t>S-3604_Pot na Ferjanko</t>
  </si>
  <si>
    <t>PLINOVOD S-3604, PE63x5.8</t>
  </si>
  <si>
    <t>Pot na Ferjanko</t>
  </si>
  <si>
    <t xml:space="preserve">B - PLINSKI PRIKLJUČKI </t>
  </si>
  <si>
    <t>B - PLINSKI PRIKLJUČKI - TIP I</t>
  </si>
  <si>
    <t>C - PLINSKI PRIKLJUČKI - SON</t>
  </si>
  <si>
    <t>III</t>
  </si>
  <si>
    <t>4.1.26</t>
  </si>
  <si>
    <t>4.1.27</t>
  </si>
  <si>
    <t>Horizontalno vrtanje - podbijanje</t>
  </si>
  <si>
    <t>Podbijanje dela trase z napravo za horizontalno vrtanje - podbijanje z vsemi spremljajočimi manipulacijami. Vključno z jekleno cevjo.</t>
  </si>
  <si>
    <t>plinovod PE 63 , zaš. cev PE 90</t>
  </si>
  <si>
    <t>Izdelava gradbene jame podbijanje - vstopna</t>
  </si>
  <si>
    <t>Izkop in razpiranje gradbene jame tlorisa 9,0x2,0 in globine do 2,0 m z vsemi preddeli in varovanjem sten izkopa za horizontalno vrtanje pod cesto (železnico, vodtokom...). Gradbeno jamo zavarovati pred vdorom vode ter porušitvijo brežin. Postavitev vrtalne garniture po veljavnih varnostnih predpisih in navodilih izvajalca horizontalnega vrtanja ( izdelava AB oporne stene z vsemi predeli, opaževanjem, armiranjem in betoniranjem ). Izkopani material odlagati ob rob gradbene jame, ki se po končanih delih uporabi za zasip (če ustreza).</t>
  </si>
  <si>
    <t>Izdelava gradbene jame podbijanje - izstopna</t>
  </si>
  <si>
    <t>Izkop in razpiranje gradbene jame tlorisa 2,0x2,0 in globine do 2,0 m z vsemi preddeli in varovanjem sten izkopa za horizontalno vrtanje pod cesto (železnico, vodtokom...). Gradbeno jamo zavarovati pred vdorom vode ter porušitvijo brežin. Postavitev vrtalne garniture po veljavnih varnostnih predpisih in navodilih izvajalca horizontalnega vrtanja. Izkopani material odlagati ob rob gradbene jame, ki se po končanih delih uporabi za zasip (če ustreza).</t>
  </si>
  <si>
    <t>ocena vrednosti</t>
  </si>
  <si>
    <t>Najem avtodvigala za potrebe podbijanja</t>
  </si>
  <si>
    <t>Najem avtodvigala nosilnosti do 16 ton, za ves čas vrtanja, skupaj s transportom avtodvigala na in z gradbišča.</t>
  </si>
  <si>
    <t>ur</t>
  </si>
  <si>
    <t>IZVEDBA GRADBENIH DEL 30II-876-000 GRADNJA PLINOVODNEGA OMREŽJA NA OBMOČJU JORDANOVEGA KOTA, KAČJE VASI IN NASELJA MOLE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</si>
</sst>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SIT&quot;_-;\-* #,##0.00\ &quot;SIT&quot;_-;_-* &quot;-&quot;??\ &quot;SIT&quot;_-;_-@_-"/>
    <numFmt numFmtId="165" formatCode=";;;"/>
  </numFmts>
  <fonts count="16" x14ac:knownFonts="1">
    <font>
      <sz val="10"/>
      <name val="Arial CE"/>
      <charset val="238"/>
    </font>
    <font>
      <sz val="10"/>
      <name val="Arial CE"/>
      <charset val="238"/>
    </font>
    <font>
      <sz val="10"/>
      <name val="Times New Roman"/>
      <family val="1"/>
      <charset val="238"/>
    </font>
    <font>
      <sz val="10"/>
      <name val="Arial"/>
      <family val="2"/>
      <charset val="238"/>
    </font>
    <font>
      <b/>
      <sz val="10"/>
      <name val="Arial"/>
      <family val="2"/>
      <charset val="238"/>
    </font>
    <font>
      <b/>
      <sz val="12"/>
      <name val="Arial"/>
      <family val="2"/>
      <charset val="238"/>
    </font>
    <font>
      <strike/>
      <sz val="10"/>
      <name val="Arial"/>
      <family val="2"/>
      <charset val="238"/>
    </font>
    <font>
      <vertAlign val="superscript"/>
      <sz val="10"/>
      <name val="Arial"/>
      <family val="2"/>
      <charset val="238"/>
    </font>
    <font>
      <b/>
      <sz val="14"/>
      <name val="Arial"/>
      <family val="2"/>
      <charset val="238"/>
    </font>
    <font>
      <sz val="10"/>
      <color theme="1"/>
      <name val="Arial"/>
      <family val="2"/>
      <charset val="238"/>
    </font>
    <font>
      <b/>
      <i/>
      <sz val="10"/>
      <name val="Arial"/>
      <family val="2"/>
      <charset val="238"/>
    </font>
    <font>
      <i/>
      <sz val="10"/>
      <color rgb="FF7F7F7F"/>
      <name val="Arial"/>
      <family val="2"/>
      <charset val="238"/>
    </font>
    <font>
      <sz val="10"/>
      <name val="Times New Roman CE"/>
      <charset val="238"/>
    </font>
    <font>
      <b/>
      <u/>
      <sz val="10"/>
      <name val="Arial"/>
      <family val="2"/>
      <charset val="238"/>
    </font>
    <font>
      <sz val="10"/>
      <color rgb="FFFF0000"/>
      <name val="Arial"/>
      <family val="2"/>
      <charset val="238"/>
    </font>
    <font>
      <sz val="11"/>
      <name val="Arial"/>
      <family val="2"/>
      <charset val="238"/>
    </font>
  </fonts>
  <fills count="4">
    <fill>
      <patternFill patternType="none"/>
    </fill>
    <fill>
      <patternFill patternType="gray125"/>
    </fill>
    <fill>
      <patternFill patternType="solid">
        <fgColor indexed="47"/>
        <bgColor indexed="64"/>
      </patternFill>
    </fill>
    <fill>
      <patternFill patternType="solid">
        <fgColor theme="0" tint="-0.14996795556505021"/>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mediumDashDot">
        <color indexed="64"/>
      </bottom>
      <diagonal/>
    </border>
    <border>
      <left/>
      <right/>
      <top style="mediumDashDot">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thin">
        <color indexed="64"/>
      </bottom>
      <diagonal/>
    </border>
  </borders>
  <cellStyleXfs count="15">
    <xf numFmtId="0" fontId="0" fillId="0" borderId="0"/>
    <xf numFmtId="0" fontId="2" fillId="0" borderId="0"/>
    <xf numFmtId="164" fontId="1" fillId="0" borderId="0" applyFont="0" applyFill="0" applyBorder="0" applyAlignment="0" applyProtection="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12" fillId="0" borderId="0"/>
    <xf numFmtId="164" fontId="1" fillId="0" borderId="0" applyFont="0" applyFill="0" applyBorder="0" applyAlignment="0" applyProtection="0"/>
  </cellStyleXfs>
  <cellXfs count="181">
    <xf numFmtId="0" fontId="0" fillId="0" borderId="0" xfId="0"/>
    <xf numFmtId="0" fontId="3" fillId="0" borderId="0" xfId="0" applyFont="1" applyFill="1" applyProtection="1"/>
    <xf numFmtId="4" fontId="3" fillId="0" borderId="0" xfId="0" applyNumberFormat="1" applyFont="1" applyFill="1" applyAlignment="1" applyProtection="1">
      <alignment horizontal="right"/>
    </xf>
    <xf numFmtId="0" fontId="3" fillId="0" borderId="0" xfId="0" applyFont="1" applyFill="1" applyAlignment="1" applyProtection="1">
      <alignment horizontal="left" vertical="top" wrapText="1"/>
    </xf>
    <xf numFmtId="4" fontId="4"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vertical="center"/>
    </xf>
    <xf numFmtId="0" fontId="3" fillId="0" borderId="6" xfId="0" applyFont="1" applyFill="1" applyBorder="1" applyAlignment="1" applyProtection="1">
      <alignment horizontal="left" vertical="center"/>
    </xf>
    <xf numFmtId="4" fontId="3" fillId="0" borderId="6" xfId="2" applyNumberFormat="1" applyFont="1" applyFill="1" applyBorder="1" applyAlignment="1" applyProtection="1">
      <alignment horizontal="right" vertical="center"/>
    </xf>
    <xf numFmtId="4" fontId="4" fillId="0" borderId="6" xfId="2" applyNumberFormat="1" applyFont="1" applyFill="1" applyBorder="1" applyAlignment="1" applyProtection="1">
      <alignment horizontal="right"/>
    </xf>
    <xf numFmtId="0" fontId="4" fillId="0" borderId="0" xfId="0" applyFont="1" applyAlignment="1" applyProtection="1">
      <alignment horizontal="left"/>
    </xf>
    <xf numFmtId="0" fontId="3" fillId="0" borderId="0" xfId="0" applyFont="1" applyProtection="1"/>
    <xf numFmtId="0" fontId="4" fillId="3" borderId="6" xfId="13" applyFont="1" applyFill="1" applyBorder="1" applyAlignment="1" applyProtection="1">
      <alignment horizontal="center" vertical="center"/>
    </xf>
    <xf numFmtId="0" fontId="4" fillId="3" borderId="6" xfId="13" applyFont="1" applyFill="1" applyBorder="1" applyAlignment="1" applyProtection="1">
      <alignment horizontal="center" vertical="center" wrapText="1"/>
    </xf>
    <xf numFmtId="0" fontId="4" fillId="0" borderId="6" xfId="13" applyFont="1" applyBorder="1" applyAlignment="1" applyProtection="1">
      <alignment horizontal="center" vertical="center"/>
    </xf>
    <xf numFmtId="4" fontId="4" fillId="0" borderId="6" xfId="13" applyNumberFormat="1" applyFont="1" applyBorder="1" applyAlignment="1" applyProtection="1">
      <alignment horizontal="right" vertical="center"/>
    </xf>
    <xf numFmtId="0" fontId="4" fillId="0" borderId="6" xfId="13" applyFont="1" applyFill="1" applyBorder="1" applyAlignment="1" applyProtection="1">
      <alignment horizontal="center" vertical="center"/>
    </xf>
    <xf numFmtId="4" fontId="4" fillId="0" borderId="6" xfId="13" applyNumberFormat="1" applyFont="1" applyFill="1" applyBorder="1" applyAlignment="1" applyProtection="1">
      <alignment horizontal="right" vertical="center"/>
    </xf>
    <xf numFmtId="4" fontId="4" fillId="0" borderId="0" xfId="2" applyNumberFormat="1" applyFont="1" applyFill="1" applyBorder="1" applyAlignment="1" applyProtection="1">
      <alignment horizontal="right"/>
    </xf>
    <xf numFmtId="0" fontId="4" fillId="0" borderId="11" xfId="13" applyFont="1" applyBorder="1" applyAlignment="1" applyProtection="1">
      <alignment horizontal="center" vertical="center"/>
    </xf>
    <xf numFmtId="0" fontId="4" fillId="0" borderId="11" xfId="13" applyFont="1" applyBorder="1" applyAlignment="1" applyProtection="1">
      <alignment vertical="center" wrapText="1"/>
    </xf>
    <xf numFmtId="0" fontId="3" fillId="0" borderId="11" xfId="13" applyFont="1" applyBorder="1" applyAlignment="1" applyProtection="1">
      <alignment vertical="center" wrapText="1"/>
    </xf>
    <xf numFmtId="4" fontId="4" fillId="0" borderId="11" xfId="13" applyNumberFormat="1" applyFont="1" applyBorder="1" applyAlignment="1" applyProtection="1">
      <alignment horizontal="right" vertical="center"/>
    </xf>
    <xf numFmtId="0" fontId="4" fillId="0" borderId="12" xfId="0" applyFont="1" applyFill="1" applyBorder="1" applyAlignment="1" applyProtection="1"/>
    <xf numFmtId="0" fontId="3" fillId="0" borderId="0" xfId="0" applyFont="1" applyFill="1" applyAlignment="1" applyProtection="1">
      <alignment horizont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right"/>
    </xf>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Protection="1"/>
    <xf numFmtId="0" fontId="5" fillId="0" borderId="0" xfId="0" applyFont="1" applyFill="1" applyBorder="1" applyProtection="1"/>
    <xf numFmtId="0" fontId="8" fillId="0" borderId="0" xfId="0" applyFont="1" applyFill="1" applyAlignment="1" applyProtection="1">
      <alignment vertical="center"/>
    </xf>
    <xf numFmtId="49" fontId="4" fillId="0" borderId="0" xfId="0" applyNumberFormat="1" applyFont="1" applyAlignment="1" applyProtection="1">
      <alignment horizontal="right" vertical="top"/>
    </xf>
    <xf numFmtId="0" fontId="4" fillId="0" borderId="0" xfId="0" applyFont="1" applyAlignment="1" applyProtection="1">
      <alignment horizontal="right" vertical="top"/>
    </xf>
    <xf numFmtId="0" fontId="4" fillId="0" borderId="0" xfId="0" applyFont="1" applyAlignment="1" applyProtection="1">
      <alignment horizontal="centerContinuous" vertical="top"/>
    </xf>
    <xf numFmtId="4" fontId="6" fillId="0" borderId="0" xfId="0" applyNumberFormat="1" applyFont="1" applyAlignment="1" applyProtection="1">
      <alignment horizontal="right" vertical="top"/>
    </xf>
    <xf numFmtId="0" fontId="3" fillId="0" borderId="0" xfId="0" applyFont="1" applyAlignment="1" applyProtection="1">
      <alignment horizontal="right" vertical="top"/>
    </xf>
    <xf numFmtId="0" fontId="3" fillId="0" borderId="0" xfId="0" applyFont="1" applyAlignment="1" applyProtection="1">
      <alignment vertical="top"/>
    </xf>
    <xf numFmtId="0" fontId="3" fillId="0" borderId="2" xfId="0" applyFont="1" applyBorder="1" applyAlignment="1" applyProtection="1">
      <alignment horizontal="left"/>
    </xf>
    <xf numFmtId="0" fontId="3" fillId="0" borderId="2" xfId="0" applyFont="1" applyBorder="1" applyAlignment="1" applyProtection="1">
      <alignment horizontal="right" vertical="top"/>
    </xf>
    <xf numFmtId="0" fontId="3" fillId="0" borderId="2" xfId="0" applyFont="1" applyBorder="1" applyAlignment="1" applyProtection="1">
      <alignment vertical="top"/>
    </xf>
    <xf numFmtId="4" fontId="6" fillId="0" borderId="2" xfId="0" applyNumberFormat="1" applyFont="1" applyBorder="1" applyAlignment="1" applyProtection="1">
      <alignment horizontal="right" vertical="top"/>
    </xf>
    <xf numFmtId="0" fontId="3" fillId="0" borderId="0" xfId="0" applyFont="1" applyFill="1" applyAlignment="1" applyProtection="1">
      <alignment horizontal="right"/>
    </xf>
    <xf numFmtId="2" fontId="3" fillId="0" borderId="0" xfId="0" applyNumberFormat="1" applyFont="1" applyFill="1" applyAlignment="1" applyProtection="1">
      <alignment horizontal="right"/>
    </xf>
    <xf numFmtId="4" fontId="3" fillId="0" borderId="0" xfId="0" applyNumberFormat="1" applyFont="1" applyFill="1" applyBorder="1" applyAlignment="1" applyProtection="1">
      <alignment horizontal="right"/>
    </xf>
    <xf numFmtId="0" fontId="3" fillId="0" borderId="0" xfId="0" applyFont="1" applyFill="1" applyBorder="1" applyAlignment="1" applyProtection="1">
      <alignment horizontal="right"/>
    </xf>
    <xf numFmtId="0" fontId="3" fillId="0" borderId="0" xfId="0" applyFont="1" applyBorder="1" applyAlignment="1" applyProtection="1">
      <alignment horizontal="center"/>
    </xf>
    <xf numFmtId="4" fontId="3" fillId="0" borderId="0" xfId="0" applyNumberFormat="1" applyFont="1" applyBorder="1" applyAlignment="1" applyProtection="1">
      <alignment horizontal="right"/>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4" fillId="0" borderId="3" xfId="0" applyFont="1" applyFill="1" applyBorder="1" applyAlignment="1" applyProtection="1">
      <alignment horizontal="right" vertical="top"/>
    </xf>
    <xf numFmtId="0" fontId="3" fillId="0" borderId="3" xfId="0" applyFont="1" applyFill="1" applyBorder="1" applyAlignment="1" applyProtection="1">
      <alignment horizontal="right" vertical="top"/>
    </xf>
    <xf numFmtId="0" fontId="3" fillId="0" borderId="3" xfId="0" applyFont="1" applyFill="1" applyBorder="1" applyAlignment="1" applyProtection="1">
      <alignment horizontal="center" vertical="top"/>
    </xf>
    <xf numFmtId="4" fontId="4" fillId="0" borderId="3" xfId="0" applyNumberFormat="1" applyFont="1" applyFill="1" applyBorder="1" applyAlignment="1" applyProtection="1">
      <alignment horizontal="right" vertical="top"/>
    </xf>
    <xf numFmtId="0" fontId="3" fillId="0" borderId="0" xfId="0" applyFont="1" applyAlignment="1" applyProtection="1">
      <alignment horizontal="left"/>
    </xf>
    <xf numFmtId="4" fontId="3" fillId="0" borderId="16" xfId="0" applyNumberFormat="1" applyFont="1" applyFill="1" applyBorder="1" applyAlignment="1" applyProtection="1">
      <alignment horizontal="right"/>
      <protection locked="0"/>
    </xf>
    <xf numFmtId="4" fontId="3" fillId="0" borderId="16" xfId="0" applyNumberFormat="1" applyFont="1" applyBorder="1" applyAlignment="1" applyProtection="1">
      <alignment horizontal="right"/>
      <protection locked="0"/>
    </xf>
    <xf numFmtId="0" fontId="4" fillId="0" borderId="3" xfId="12" applyNumberFormat="1" applyFont="1" applyBorder="1" applyAlignment="1" applyProtection="1">
      <alignment horizontal="left"/>
    </xf>
    <xf numFmtId="2" fontId="3" fillId="0" borderId="3" xfId="12" applyNumberFormat="1" applyFont="1" applyFill="1" applyBorder="1" applyAlignment="1" applyProtection="1">
      <alignment horizontal="right" vertical="top"/>
    </xf>
    <xf numFmtId="0" fontId="3" fillId="0" borderId="3" xfId="12" applyNumberFormat="1" applyFont="1" applyBorder="1" applyAlignment="1" applyProtection="1">
      <alignment horizontal="left" vertical="top"/>
    </xf>
    <xf numFmtId="4" fontId="4" fillId="0" borderId="3" xfId="12" applyNumberFormat="1" applyFont="1" applyBorder="1" applyAlignment="1" applyProtection="1">
      <alignment horizontal="right" vertical="top"/>
    </xf>
    <xf numFmtId="0" fontId="3" fillId="0" borderId="2" xfId="0" applyFont="1" applyFill="1" applyBorder="1" applyAlignment="1" applyProtection="1">
      <alignment horizontal="right"/>
    </xf>
    <xf numFmtId="0" fontId="3" fillId="0" borderId="2" xfId="0" applyFont="1" applyFill="1" applyBorder="1" applyAlignment="1" applyProtection="1">
      <alignment horizontal="center"/>
    </xf>
    <xf numFmtId="4" fontId="3" fillId="0" borderId="2" xfId="0" applyNumberFormat="1" applyFont="1" applyFill="1" applyBorder="1" applyAlignment="1" applyProtection="1">
      <alignment horizontal="right"/>
    </xf>
    <xf numFmtId="2" fontId="3" fillId="0" borderId="0" xfId="0" applyNumberFormat="1" applyFont="1" applyFill="1" applyBorder="1" applyAlignment="1" applyProtection="1">
      <alignment horizontal="right"/>
    </xf>
    <xf numFmtId="2" fontId="3" fillId="0" borderId="1" xfId="0" applyNumberFormat="1" applyFont="1" applyFill="1" applyBorder="1" applyAlignment="1" applyProtection="1">
      <alignment horizontal="right"/>
    </xf>
    <xf numFmtId="0" fontId="3" fillId="0" borderId="1" xfId="0" applyFont="1" applyFill="1" applyBorder="1" applyAlignment="1" applyProtection="1">
      <alignment horizontal="center"/>
    </xf>
    <xf numFmtId="4" fontId="3" fillId="0" borderId="1" xfId="0" applyNumberFormat="1" applyFont="1" applyFill="1" applyBorder="1" applyAlignment="1" applyProtection="1">
      <alignment horizontal="right"/>
    </xf>
    <xf numFmtId="2" fontId="3" fillId="0" borderId="2" xfId="0" applyNumberFormat="1" applyFont="1" applyFill="1" applyBorder="1" applyAlignment="1" applyProtection="1">
      <alignment horizontal="right"/>
    </xf>
    <xf numFmtId="0" fontId="3" fillId="0" borderId="0" xfId="3" applyFont="1" applyBorder="1" applyAlignment="1" applyProtection="1">
      <alignment horizontal="center"/>
    </xf>
    <xf numFmtId="4" fontId="3" fillId="0" borderId="0" xfId="3" applyNumberFormat="1" applyFont="1" applyBorder="1" applyAlignment="1" applyProtection="1">
      <alignment horizontal="right"/>
    </xf>
    <xf numFmtId="0" fontId="3" fillId="0" borderId="0" xfId="3" applyFont="1" applyBorder="1" applyAlignment="1" applyProtection="1">
      <alignment horizontal="right"/>
    </xf>
    <xf numFmtId="0" fontId="3" fillId="0" borderId="0" xfId="9" applyFont="1" applyFill="1" applyBorder="1" applyAlignment="1" applyProtection="1">
      <alignment horizontal="left" vertical="top" wrapText="1"/>
    </xf>
    <xf numFmtId="0" fontId="3" fillId="0" borderId="0" xfId="5" applyFont="1" applyBorder="1" applyAlignment="1" applyProtection="1">
      <alignment horizontal="center"/>
    </xf>
    <xf numFmtId="4" fontId="6" fillId="0" borderId="0" xfId="0" applyNumberFormat="1" applyFont="1" applyFill="1" applyBorder="1" applyAlignment="1" applyProtection="1">
      <alignment horizontal="right"/>
    </xf>
    <xf numFmtId="0" fontId="6" fillId="0" borderId="0" xfId="0" applyFont="1" applyFill="1" applyBorder="1" applyAlignment="1" applyProtection="1">
      <alignment horizontal="right"/>
    </xf>
    <xf numFmtId="9" fontId="3" fillId="0" borderId="0" xfId="0" applyNumberFormat="1" applyFont="1" applyFill="1" applyBorder="1" applyAlignment="1" applyProtection="1">
      <alignment horizontal="center"/>
    </xf>
    <xf numFmtId="0" fontId="3" fillId="0" borderId="1" xfId="0" applyFont="1" applyFill="1" applyBorder="1" applyAlignment="1" applyProtection="1">
      <alignment horizontal="right"/>
    </xf>
    <xf numFmtId="0" fontId="4" fillId="0" borderId="0" xfId="0" applyFont="1" applyAlignment="1" applyProtection="1">
      <alignment horizontal="left" vertical="top"/>
    </xf>
    <xf numFmtId="0" fontId="3" fillId="0" borderId="2" xfId="0" applyFont="1" applyBorder="1" applyAlignment="1" applyProtection="1">
      <alignment horizontal="left" vertical="top"/>
    </xf>
    <xf numFmtId="0" fontId="3" fillId="0" borderId="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4" fillId="0" borderId="3" xfId="0" applyFont="1" applyFill="1" applyBorder="1" applyAlignment="1" applyProtection="1">
      <alignment horizontal="left" vertical="top"/>
    </xf>
    <xf numFmtId="0" fontId="3" fillId="0" borderId="0" xfId="0" applyFont="1" applyAlignment="1" applyProtection="1">
      <alignment horizontal="left" vertical="top"/>
    </xf>
    <xf numFmtId="0" fontId="3" fillId="0" borderId="2" xfId="0" applyFont="1" applyFill="1" applyBorder="1" applyAlignment="1" applyProtection="1">
      <alignment horizontal="left" vertical="top"/>
    </xf>
    <xf numFmtId="0" fontId="3" fillId="0" borderId="2" xfId="0" applyFont="1" applyFill="1" applyBorder="1" applyAlignment="1" applyProtection="1">
      <alignment vertical="top"/>
    </xf>
    <xf numFmtId="4" fontId="3" fillId="0" borderId="2" xfId="0" applyNumberFormat="1" applyFont="1" applyBorder="1" applyAlignment="1" applyProtection="1">
      <alignment horizontal="right"/>
    </xf>
    <xf numFmtId="0" fontId="3" fillId="0" borderId="1" xfId="0" applyFont="1" applyBorder="1" applyAlignment="1" applyProtection="1">
      <alignment horizontal="center"/>
    </xf>
    <xf numFmtId="4" fontId="3" fillId="0" borderId="1" xfId="0" applyNumberFormat="1" applyFont="1" applyBorder="1" applyAlignment="1" applyProtection="1">
      <alignment horizontal="right"/>
    </xf>
    <xf numFmtId="0" fontId="4" fillId="0" borderId="0" xfId="3" applyFont="1" applyFill="1" applyBorder="1" applyAlignment="1" applyProtection="1">
      <alignment horizontal="left" vertical="top"/>
    </xf>
    <xf numFmtId="0" fontId="4" fillId="0" borderId="0" xfId="6" applyFont="1" applyFill="1" applyBorder="1" applyAlignment="1" applyProtection="1">
      <alignment horizontal="left" vertical="top"/>
    </xf>
    <xf numFmtId="0" fontId="3" fillId="0" borderId="0" xfId="6" applyFont="1" applyFill="1" applyBorder="1" applyAlignment="1" applyProtection="1">
      <alignment horizontal="left" vertical="top" wrapText="1"/>
    </xf>
    <xf numFmtId="0" fontId="3" fillId="0" borderId="1" xfId="6" applyFont="1" applyFill="1" applyBorder="1" applyAlignment="1" applyProtection="1">
      <alignment horizontal="left" vertical="top" wrapText="1"/>
    </xf>
    <xf numFmtId="0" fontId="4" fillId="0" borderId="0" xfId="9" applyFont="1" applyFill="1" applyBorder="1" applyAlignment="1" applyProtection="1">
      <alignment horizontal="left" vertical="top"/>
    </xf>
    <xf numFmtId="0" fontId="3" fillId="0" borderId="0" xfId="0" applyFont="1" applyBorder="1" applyAlignment="1" applyProtection="1">
      <alignment horizontal="left" vertical="top" wrapText="1"/>
    </xf>
    <xf numFmtId="0" fontId="4" fillId="0" borderId="0" xfId="11" applyFont="1" applyFill="1" applyBorder="1" applyAlignment="1" applyProtection="1">
      <alignment horizontal="left" vertical="top"/>
    </xf>
    <xf numFmtId="0" fontId="3" fillId="0" borderId="1" xfId="0" applyFont="1" applyFill="1" applyBorder="1" applyAlignment="1" applyProtection="1">
      <alignment horizontal="left" vertical="top"/>
    </xf>
    <xf numFmtId="0" fontId="3" fillId="0" borderId="2" xfId="0" applyFont="1" applyFill="1" applyBorder="1" applyAlignment="1" applyProtection="1">
      <alignment horizontal="center" vertical="top"/>
    </xf>
    <xf numFmtId="0" fontId="10" fillId="0" borderId="0"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6" fillId="0" borderId="1" xfId="0" applyFont="1" applyFill="1" applyBorder="1" applyAlignment="1" applyProtection="1">
      <alignment horizontal="right"/>
    </xf>
    <xf numFmtId="9" fontId="3" fillId="0" borderId="1" xfId="0" applyNumberFormat="1" applyFont="1" applyFill="1" applyBorder="1" applyAlignment="1" applyProtection="1">
      <alignment horizontal="center"/>
    </xf>
    <xf numFmtId="4" fontId="6" fillId="0" borderId="2" xfId="0" applyNumberFormat="1" applyFont="1" applyFill="1" applyBorder="1" applyAlignment="1" applyProtection="1">
      <alignment horizontal="right"/>
    </xf>
    <xf numFmtId="165" fontId="4" fillId="0" borderId="2" xfId="0" applyNumberFormat="1" applyFont="1" applyBorder="1" applyAlignment="1" applyProtection="1">
      <alignment horizontal="center" vertical="top"/>
    </xf>
    <xf numFmtId="0" fontId="4" fillId="0" borderId="0"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0" borderId="0" xfId="0" applyFont="1" applyFill="1" applyBorder="1" applyAlignment="1" applyProtection="1">
      <alignment horizontal="center" vertical="top"/>
    </xf>
    <xf numFmtId="0" fontId="4" fillId="0" borderId="2" xfId="0" applyFont="1" applyFill="1" applyBorder="1" applyAlignment="1" applyProtection="1">
      <alignment horizontal="center" vertical="top"/>
    </xf>
    <xf numFmtId="0" fontId="4" fillId="0" borderId="0" xfId="0" applyFont="1" applyBorder="1" applyAlignment="1" applyProtection="1">
      <alignment horizontal="center" vertical="top"/>
    </xf>
    <xf numFmtId="0" fontId="4" fillId="0" borderId="1" xfId="0" applyFont="1" applyBorder="1" applyAlignment="1" applyProtection="1">
      <alignment horizontal="center" vertical="top"/>
    </xf>
    <xf numFmtId="0" fontId="4" fillId="0" borderId="2" xfId="0" applyFont="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3" xfId="12" applyNumberFormat="1" applyFont="1" applyBorder="1" applyAlignment="1" applyProtection="1">
      <alignment horizontal="center" vertical="top"/>
    </xf>
    <xf numFmtId="0" fontId="4" fillId="0" borderId="0" xfId="5" applyFont="1" applyBorder="1" applyAlignment="1" applyProtection="1">
      <alignment horizontal="center" wrapText="1"/>
    </xf>
    <xf numFmtId="0" fontId="4" fillId="0" borderId="0" xfId="5" applyFont="1" applyBorder="1" applyAlignment="1" applyProtection="1">
      <alignment horizontal="left" wrapText="1"/>
    </xf>
    <xf numFmtId="0" fontId="3" fillId="0" borderId="0" xfId="5" applyFont="1" applyFill="1" applyBorder="1" applyAlignment="1" applyProtection="1">
      <alignment horizontal="center" vertical="center"/>
    </xf>
    <xf numFmtId="4" fontId="3" fillId="0" borderId="0" xfId="5" applyNumberFormat="1" applyFont="1" applyBorder="1" applyAlignment="1" applyProtection="1">
      <alignment horizontal="right"/>
    </xf>
    <xf numFmtId="0" fontId="4" fillId="0" borderId="0" xfId="5" applyFont="1" applyBorder="1" applyAlignment="1" applyProtection="1">
      <alignment horizontal="center"/>
    </xf>
    <xf numFmtId="0" fontId="3" fillId="0" borderId="0" xfId="5" applyFont="1" applyBorder="1" applyAlignment="1" applyProtection="1">
      <alignment horizontal="left"/>
    </xf>
    <xf numFmtId="0" fontId="3" fillId="0" borderId="0" xfId="5" applyFont="1" applyBorder="1" applyAlignment="1" applyProtection="1">
      <alignment horizontal="right" vertical="center"/>
    </xf>
    <xf numFmtId="4" fontId="6" fillId="0" borderId="0" xfId="5" applyNumberFormat="1" applyFont="1" applyBorder="1" applyAlignment="1" applyProtection="1">
      <alignment horizontal="center"/>
    </xf>
    <xf numFmtId="49" fontId="4" fillId="0" borderId="17" xfId="0" applyNumberFormat="1" applyFont="1" applyBorder="1" applyAlignment="1" applyProtection="1">
      <alignment horizontal="center" vertical="center" textRotation="90"/>
    </xf>
    <xf numFmtId="0" fontId="4" fillId="0" borderId="17" xfId="0" applyFont="1" applyBorder="1" applyAlignment="1" applyProtection="1">
      <alignment horizontal="center" vertical="top" wrapText="1"/>
    </xf>
    <xf numFmtId="0" fontId="4" fillId="0" borderId="17" xfId="0" applyFont="1" applyBorder="1" applyAlignment="1" applyProtection="1">
      <alignment horizontal="center" vertical="center" textRotation="90"/>
    </xf>
    <xf numFmtId="4" fontId="4" fillId="0" borderId="17" xfId="0" applyNumberFormat="1" applyFont="1" applyBorder="1" applyAlignment="1" applyProtection="1">
      <alignment horizontal="right" vertical="center" textRotation="90" wrapText="1"/>
    </xf>
    <xf numFmtId="0" fontId="4" fillId="0" borderId="17" xfId="0" applyFont="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4" fontId="3" fillId="0" borderId="0" xfId="0" applyNumberFormat="1" applyFont="1" applyAlignment="1" applyProtection="1">
      <alignment horizontal="right" vertical="top"/>
    </xf>
    <xf numFmtId="4" fontId="6" fillId="0" borderId="2" xfId="0" applyNumberFormat="1" applyFont="1" applyFill="1" applyBorder="1" applyAlignment="1" applyProtection="1">
      <alignment horizontal="right" vertical="top"/>
    </xf>
    <xf numFmtId="0" fontId="3" fillId="0" borderId="2" xfId="0" applyFont="1" applyFill="1" applyBorder="1" applyAlignment="1" applyProtection="1">
      <alignment horizontal="right" vertical="top"/>
    </xf>
    <xf numFmtId="0" fontId="3" fillId="0" borderId="0" xfId="0" applyFont="1" applyFill="1" applyAlignment="1" applyProtection="1">
      <alignment vertical="top"/>
    </xf>
    <xf numFmtId="0" fontId="3" fillId="0" borderId="2" xfId="0" applyFont="1" applyBorder="1" applyAlignment="1" applyProtection="1">
      <alignment horizontal="center"/>
    </xf>
    <xf numFmtId="0" fontId="13" fillId="0" borderId="0"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4" fillId="0" borderId="0" xfId="5" applyFont="1" applyFill="1" applyBorder="1" applyAlignment="1" applyProtection="1">
      <alignment horizontal="left" vertical="top" wrapText="1"/>
    </xf>
    <xf numFmtId="4" fontId="3" fillId="0" borderId="0" xfId="5" applyNumberFormat="1" applyFont="1" applyBorder="1" applyAlignment="1" applyProtection="1">
      <alignment horizontal="center"/>
    </xf>
    <xf numFmtId="0" fontId="3" fillId="0" borderId="0" xfId="5" applyFont="1" applyFill="1" applyBorder="1" applyAlignment="1" applyProtection="1">
      <alignment horizontal="left" vertical="top" wrapText="1"/>
    </xf>
    <xf numFmtId="0" fontId="3" fillId="0" borderId="0" xfId="0" applyFont="1" applyBorder="1" applyAlignment="1" applyProtection="1">
      <alignment vertical="top"/>
    </xf>
    <xf numFmtId="4" fontId="6" fillId="0" borderId="0" xfId="0" applyNumberFormat="1" applyFont="1" applyBorder="1" applyAlignment="1" applyProtection="1">
      <alignment horizontal="right" vertical="top"/>
    </xf>
    <xf numFmtId="0" fontId="3" fillId="0" borderId="0" xfId="0" applyFont="1" applyBorder="1" applyAlignment="1" applyProtection="1">
      <alignment horizontal="right" vertical="top"/>
    </xf>
    <xf numFmtId="0" fontId="3" fillId="0" borderId="1" xfId="5" applyFont="1" applyFill="1" applyBorder="1" applyAlignment="1" applyProtection="1">
      <alignment horizontal="left" vertical="top"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justify" vertical="top" wrapText="1"/>
    </xf>
    <xf numFmtId="0" fontId="15" fillId="0" borderId="2"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4" fillId="0" borderId="0" xfId="0" applyFont="1" applyAlignment="1" applyProtection="1">
      <alignment horizontal="left" vertical="top" wrapText="1"/>
    </xf>
    <xf numFmtId="49" fontId="3" fillId="0" borderId="6" xfId="0" applyNumberFormat="1" applyFont="1" applyFill="1" applyBorder="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Alignment="1" applyProtection="1">
      <alignment horizontal="left" vertical="top"/>
    </xf>
    <xf numFmtId="4" fontId="3" fillId="0" borderId="16" xfId="5" applyNumberFormat="1" applyFont="1" applyBorder="1" applyAlignment="1" applyProtection="1">
      <alignment horizontal="right"/>
      <protection locked="0"/>
    </xf>
    <xf numFmtId="0" fontId="3" fillId="0" borderId="7"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4" fillId="0" borderId="6" xfId="0" applyFont="1" applyFill="1" applyBorder="1" applyAlignment="1" applyProtection="1">
      <alignment horizontal="right"/>
    </xf>
    <xf numFmtId="0" fontId="4" fillId="0" borderId="6" xfId="13" applyFont="1" applyBorder="1" applyAlignment="1" applyProtection="1">
      <alignment vertical="center" wrapText="1"/>
    </xf>
    <xf numFmtId="0" fontId="3" fillId="0" borderId="6" xfId="13" applyFont="1" applyBorder="1" applyAlignment="1" applyProtection="1">
      <alignment vertical="center" wrapText="1"/>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Alignment="1" applyProtection="1">
      <alignment horizontal="left" vertical="top"/>
    </xf>
    <xf numFmtId="0" fontId="4" fillId="0" borderId="0" xfId="0" applyFont="1" applyFill="1" applyAlignment="1" applyProtection="1">
      <alignment horizontal="left" vertical="top" wrapText="1"/>
    </xf>
    <xf numFmtId="0" fontId="14" fillId="0" borderId="9" xfId="0" applyFont="1" applyFill="1" applyBorder="1" applyAlignment="1" applyProtection="1">
      <alignment horizontal="left" vertical="center"/>
    </xf>
    <xf numFmtId="0" fontId="3" fillId="0" borderId="7" xfId="0" applyFont="1" applyFill="1" applyBorder="1" applyAlignment="1" applyProtection="1">
      <alignment horizontal="left" vertical="center" wrapText="1"/>
    </xf>
    <xf numFmtId="0" fontId="4" fillId="3" borderId="6" xfId="13" applyFont="1" applyFill="1" applyBorder="1" applyAlignment="1" applyProtection="1">
      <alignment horizontal="center" vertical="center" wrapText="1"/>
    </xf>
    <xf numFmtId="0" fontId="3" fillId="0" borderId="6" xfId="13" applyFont="1" applyBorder="1" applyAlignment="1" applyProtection="1">
      <alignment vertical="center"/>
    </xf>
    <xf numFmtId="0" fontId="4" fillId="0" borderId="6" xfId="13" applyFont="1" applyBorder="1" applyAlignment="1" applyProtection="1">
      <alignment horizontal="left" vertical="center" wrapText="1"/>
    </xf>
  </cellXfs>
  <cellStyles count="15">
    <cellStyle name="Navadno" xfId="0" builtinId="0"/>
    <cellStyle name="Navadno 15" xfId="3"/>
    <cellStyle name="Navadno 16" xfId="4"/>
    <cellStyle name="Navadno 2 50" xfId="5"/>
    <cellStyle name="Navadno 49" xfId="6"/>
    <cellStyle name="Navadno 50" xfId="7"/>
    <cellStyle name="Navadno 51" xfId="11"/>
    <cellStyle name="Navadno 52" xfId="9"/>
    <cellStyle name="Navadno 53" xfId="10"/>
    <cellStyle name="Navadno 54" xfId="8"/>
    <cellStyle name="Navadno_POPIS DEL ZA GRADBENA DELA ILOVICA1" xfId="13"/>
    <cellStyle name="Normal_N36023 (2)" xfId="1"/>
    <cellStyle name="Pojasnjevalno besedilo 2" xfId="12"/>
    <cellStyle name="Valuta" xfId="2" builtinId="4"/>
    <cellStyle name="Valuta 2"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7"/>
  <sheetViews>
    <sheetView showGridLines="0" topLeftCell="A16" zoomScaleNormal="100" zoomScaleSheetLayoutView="100" workbookViewId="0">
      <selection activeCell="L52" sqref="L52"/>
    </sheetView>
  </sheetViews>
  <sheetFormatPr defaultColWidth="8.85546875" defaultRowHeight="12.75" x14ac:dyDescent="0.2"/>
  <cols>
    <col min="1" max="1" width="6.140625" style="1" customWidth="1"/>
    <col min="2" max="2" width="5.5703125" style="1" customWidth="1"/>
    <col min="3" max="3" width="33.28515625" style="1" customWidth="1"/>
    <col min="4" max="4" width="10" style="1" customWidth="1"/>
    <col min="5" max="5" width="11.140625" style="1" bestFit="1" customWidth="1"/>
    <col min="6" max="6" width="11" style="1" customWidth="1"/>
    <col min="7" max="7" width="16" style="23" customWidth="1"/>
    <col min="8" max="16384" width="8.85546875" style="1"/>
  </cols>
  <sheetData>
    <row r="1" spans="1:7" ht="27" customHeight="1" x14ac:dyDescent="0.2">
      <c r="A1" s="33" t="s">
        <v>3</v>
      </c>
      <c r="B1" s="33"/>
      <c r="C1" s="33"/>
      <c r="D1" s="33"/>
      <c r="E1" s="33"/>
      <c r="F1" s="33"/>
      <c r="G1" s="33"/>
    </row>
    <row r="2" spans="1:7" ht="16.5" customHeight="1" x14ac:dyDescent="0.2">
      <c r="A2" s="33"/>
      <c r="B2" s="33"/>
      <c r="C2" s="33"/>
      <c r="D2" s="33"/>
      <c r="E2" s="33"/>
      <c r="F2" s="33"/>
      <c r="G2" s="33"/>
    </row>
    <row r="3" spans="1:7" ht="15" customHeight="1" x14ac:dyDescent="0.2">
      <c r="A3" s="174" t="s">
        <v>108</v>
      </c>
      <c r="B3" s="174"/>
      <c r="C3" s="174"/>
      <c r="D3" s="174"/>
      <c r="E3" s="174"/>
      <c r="F3" s="174"/>
      <c r="G3" s="174"/>
    </row>
    <row r="4" spans="1:7" ht="15" customHeight="1" x14ac:dyDescent="0.2">
      <c r="A4" s="175" t="s">
        <v>295</v>
      </c>
      <c r="B4" s="174"/>
      <c r="C4" s="174"/>
      <c r="D4" s="174"/>
      <c r="E4" s="174"/>
      <c r="F4" s="174"/>
      <c r="G4" s="174"/>
    </row>
    <row r="5" spans="1:7" ht="15" customHeight="1" x14ac:dyDescent="0.2">
      <c r="A5" s="174"/>
      <c r="B5" s="174"/>
      <c r="C5" s="174"/>
      <c r="D5" s="174"/>
      <c r="E5" s="174"/>
      <c r="F5" s="174"/>
      <c r="G5" s="174"/>
    </row>
    <row r="6" spans="1:7" ht="15" customHeight="1" x14ac:dyDescent="0.2">
      <c r="A6" s="156"/>
      <c r="B6" s="156"/>
      <c r="C6" s="156"/>
      <c r="D6" s="156"/>
      <c r="E6" s="156"/>
      <c r="F6" s="156"/>
      <c r="G6" s="156"/>
    </row>
    <row r="7" spans="1:7" ht="25.5" x14ac:dyDescent="0.2">
      <c r="A7" s="11" t="s">
        <v>90</v>
      </c>
      <c r="B7" s="178" t="s">
        <v>9</v>
      </c>
      <c r="C7" s="178"/>
      <c r="D7" s="178"/>
      <c r="E7" s="178"/>
      <c r="F7" s="178"/>
      <c r="G7" s="12" t="s">
        <v>103</v>
      </c>
    </row>
    <row r="8" spans="1:7" x14ac:dyDescent="0.2">
      <c r="A8" s="13" t="s">
        <v>102</v>
      </c>
      <c r="B8" s="163" t="s">
        <v>104</v>
      </c>
      <c r="C8" s="164"/>
      <c r="D8" s="164"/>
      <c r="E8" s="164"/>
      <c r="F8" s="179"/>
      <c r="G8" s="16">
        <f>G9+G10+G12</f>
        <v>0</v>
      </c>
    </row>
    <row r="9" spans="1:7" x14ac:dyDescent="0.2">
      <c r="A9" s="13" t="s">
        <v>101</v>
      </c>
      <c r="B9" s="180" t="s">
        <v>47</v>
      </c>
      <c r="C9" s="180"/>
      <c r="D9" s="180"/>
      <c r="E9" s="180"/>
      <c r="F9" s="180"/>
      <c r="G9" s="14">
        <f>G45</f>
        <v>0</v>
      </c>
    </row>
    <row r="10" spans="1:7" x14ac:dyDescent="0.2">
      <c r="A10" s="15" t="s">
        <v>281</v>
      </c>
      <c r="B10" s="163" t="s">
        <v>279</v>
      </c>
      <c r="C10" s="164"/>
      <c r="D10" s="164"/>
      <c r="E10" s="164"/>
      <c r="F10" s="164"/>
      <c r="G10" s="14">
        <f>G51</f>
        <v>0</v>
      </c>
    </row>
    <row r="11" spans="1:7" x14ac:dyDescent="0.2">
      <c r="A11" s="13" t="s">
        <v>100</v>
      </c>
      <c r="B11" s="163" t="s">
        <v>98</v>
      </c>
      <c r="C11" s="164"/>
      <c r="D11" s="164"/>
      <c r="E11" s="164"/>
      <c r="F11" s="164"/>
      <c r="G11" s="14">
        <f>G10/F50</f>
        <v>0</v>
      </c>
    </row>
    <row r="12" spans="1:7" x14ac:dyDescent="0.2">
      <c r="A12" s="13" t="s">
        <v>99</v>
      </c>
      <c r="B12" s="163" t="s">
        <v>280</v>
      </c>
      <c r="C12" s="164"/>
      <c r="D12" s="164"/>
      <c r="E12" s="164"/>
      <c r="F12" s="164"/>
      <c r="G12" s="14">
        <f>G57</f>
        <v>0</v>
      </c>
    </row>
    <row r="13" spans="1:7" x14ac:dyDescent="0.2">
      <c r="A13" s="13" t="s">
        <v>179</v>
      </c>
      <c r="B13" s="163" t="s">
        <v>180</v>
      </c>
      <c r="C13" s="164"/>
      <c r="D13" s="164"/>
      <c r="E13" s="164"/>
      <c r="F13" s="164"/>
      <c r="G13" s="14">
        <f>'PRIKLJUCKI-SON_GD'!F166/'PRIKLJUCKI-SON_GD'!E4</f>
        <v>0</v>
      </c>
    </row>
    <row r="14" spans="1:7" ht="13.5" thickBot="1" x14ac:dyDescent="0.25">
      <c r="A14" s="18"/>
      <c r="B14" s="19"/>
      <c r="C14" s="20"/>
      <c r="D14" s="20"/>
      <c r="E14" s="20"/>
      <c r="F14" s="20"/>
      <c r="G14" s="21"/>
    </row>
    <row r="15" spans="1:7" x14ac:dyDescent="0.2">
      <c r="A15" s="22"/>
      <c r="B15" s="22"/>
      <c r="C15" s="22"/>
      <c r="D15" s="22"/>
      <c r="E15" s="22"/>
      <c r="F15" s="22"/>
      <c r="G15" s="22"/>
    </row>
    <row r="16" spans="1:7" ht="15.75" x14ac:dyDescent="0.25">
      <c r="A16" s="32" t="s">
        <v>46</v>
      </c>
      <c r="B16" s="30"/>
      <c r="C16" s="31"/>
      <c r="D16" s="31"/>
      <c r="E16" s="30"/>
      <c r="F16" s="30"/>
      <c r="G16" s="29"/>
    </row>
    <row r="17" spans="1:7" x14ac:dyDescent="0.2">
      <c r="A17" s="165" t="s">
        <v>47</v>
      </c>
      <c r="B17" s="166"/>
      <c r="C17" s="166"/>
      <c r="D17" s="166"/>
      <c r="E17" s="166"/>
      <c r="F17" s="166"/>
      <c r="G17" s="167"/>
    </row>
    <row r="18" spans="1:7" ht="25.5" x14ac:dyDescent="0.2">
      <c r="A18" s="168" t="s">
        <v>48</v>
      </c>
      <c r="B18" s="170" t="s">
        <v>97</v>
      </c>
      <c r="C18" s="171"/>
      <c r="D18" s="168" t="s">
        <v>4</v>
      </c>
      <c r="E18" s="168" t="s">
        <v>5</v>
      </c>
      <c r="F18" s="27" t="s">
        <v>96</v>
      </c>
      <c r="G18" s="27" t="s">
        <v>6</v>
      </c>
    </row>
    <row r="19" spans="1:7" x14ac:dyDescent="0.2">
      <c r="A19" s="169"/>
      <c r="B19" s="172"/>
      <c r="C19" s="173"/>
      <c r="D19" s="169"/>
      <c r="E19" s="169"/>
      <c r="F19" s="4" t="s">
        <v>7</v>
      </c>
      <c r="G19" s="4" t="s">
        <v>42</v>
      </c>
    </row>
    <row r="20" spans="1:7" ht="32.25" customHeight="1" x14ac:dyDescent="0.2">
      <c r="A20" s="5" t="s">
        <v>49</v>
      </c>
      <c r="B20" s="177" t="s">
        <v>217</v>
      </c>
      <c r="C20" s="176"/>
      <c r="D20" s="6" t="s">
        <v>56</v>
      </c>
      <c r="E20" s="6" t="s">
        <v>110</v>
      </c>
      <c r="F20" s="26">
        <v>940</v>
      </c>
      <c r="G20" s="7">
        <f>'S-2700_GD'!F154</f>
        <v>0</v>
      </c>
    </row>
    <row r="21" spans="1:7" x14ac:dyDescent="0.2">
      <c r="A21" s="5" t="s">
        <v>50</v>
      </c>
      <c r="B21" s="158" t="s">
        <v>218</v>
      </c>
      <c r="C21" s="176"/>
      <c r="D21" s="6" t="s">
        <v>56</v>
      </c>
      <c r="E21" s="6" t="s">
        <v>57</v>
      </c>
      <c r="F21" s="26">
        <v>101</v>
      </c>
      <c r="G21" s="7">
        <f>'S-3581_GD'!F128</f>
        <v>0</v>
      </c>
    </row>
    <row r="22" spans="1:7" x14ac:dyDescent="0.2">
      <c r="A22" s="5" t="s">
        <v>51</v>
      </c>
      <c r="B22" s="158" t="s">
        <v>219</v>
      </c>
      <c r="C22" s="176"/>
      <c r="D22" s="6" t="s">
        <v>56</v>
      </c>
      <c r="E22" s="6" t="s">
        <v>57</v>
      </c>
      <c r="F22" s="26">
        <v>75</v>
      </c>
      <c r="G22" s="7">
        <f>'S-3582_GD'!F128</f>
        <v>0</v>
      </c>
    </row>
    <row r="23" spans="1:7" x14ac:dyDescent="0.2">
      <c r="A23" s="5" t="s">
        <v>52</v>
      </c>
      <c r="B23" s="158" t="s">
        <v>220</v>
      </c>
      <c r="C23" s="176"/>
      <c r="D23" s="6" t="s">
        <v>56</v>
      </c>
      <c r="E23" s="6" t="s">
        <v>57</v>
      </c>
      <c r="F23" s="26">
        <v>164</v>
      </c>
      <c r="G23" s="7">
        <f>'S-3583_GD'!F128</f>
        <v>0</v>
      </c>
    </row>
    <row r="24" spans="1:7" x14ac:dyDescent="0.2">
      <c r="A24" s="5" t="s">
        <v>53</v>
      </c>
      <c r="B24" s="158" t="s">
        <v>221</v>
      </c>
      <c r="C24" s="159"/>
      <c r="D24" s="6" t="s">
        <v>56</v>
      </c>
      <c r="E24" s="6" t="s">
        <v>57</v>
      </c>
      <c r="F24" s="26">
        <v>62</v>
      </c>
      <c r="G24" s="7">
        <f>'S-3584_GD'!F118</f>
        <v>0</v>
      </c>
    </row>
    <row r="25" spans="1:7" x14ac:dyDescent="0.2">
      <c r="A25" s="5" t="s">
        <v>116</v>
      </c>
      <c r="B25" s="158" t="s">
        <v>248</v>
      </c>
      <c r="C25" s="159"/>
      <c r="D25" s="6" t="s">
        <v>56</v>
      </c>
      <c r="E25" s="6" t="s">
        <v>57</v>
      </c>
      <c r="F25" s="26">
        <v>112</v>
      </c>
      <c r="G25" s="7">
        <f>'S-3585_GD'!F118</f>
        <v>0</v>
      </c>
    </row>
    <row r="26" spans="1:7" x14ac:dyDescent="0.2">
      <c r="A26" s="5" t="s">
        <v>176</v>
      </c>
      <c r="B26" s="158" t="s">
        <v>249</v>
      </c>
      <c r="C26" s="159"/>
      <c r="D26" s="6" t="s">
        <v>56</v>
      </c>
      <c r="E26" s="6" t="s">
        <v>57</v>
      </c>
      <c r="F26" s="26">
        <v>114</v>
      </c>
      <c r="G26" s="7">
        <f>'S-3586_GD'!F118</f>
        <v>0</v>
      </c>
    </row>
    <row r="27" spans="1:7" x14ac:dyDescent="0.2">
      <c r="A27" s="5" t="s">
        <v>181</v>
      </c>
      <c r="B27" s="158" t="s">
        <v>250</v>
      </c>
      <c r="C27" s="159"/>
      <c r="D27" s="6" t="s">
        <v>56</v>
      </c>
      <c r="E27" s="6" t="s">
        <v>57</v>
      </c>
      <c r="F27" s="26">
        <v>69</v>
      </c>
      <c r="G27" s="7">
        <f>'S-3587_GD'!F118</f>
        <v>0</v>
      </c>
    </row>
    <row r="28" spans="1:7" x14ac:dyDescent="0.2">
      <c r="A28" s="5" t="s">
        <v>182</v>
      </c>
      <c r="B28" s="158" t="s">
        <v>251</v>
      </c>
      <c r="C28" s="159"/>
      <c r="D28" s="6" t="s">
        <v>56</v>
      </c>
      <c r="E28" s="6" t="s">
        <v>57</v>
      </c>
      <c r="F28" s="26">
        <v>121</v>
      </c>
      <c r="G28" s="7">
        <f>'S-3588_GD'!F138</f>
        <v>0</v>
      </c>
    </row>
    <row r="29" spans="1:7" x14ac:dyDescent="0.2">
      <c r="A29" s="5" t="s">
        <v>183</v>
      </c>
      <c r="B29" s="158" t="s">
        <v>252</v>
      </c>
      <c r="C29" s="159"/>
      <c r="D29" s="6" t="s">
        <v>56</v>
      </c>
      <c r="E29" s="6" t="s">
        <v>57</v>
      </c>
      <c r="F29" s="26">
        <v>346</v>
      </c>
      <c r="G29" s="7">
        <f>'S-3589_GD'!F173</f>
        <v>0</v>
      </c>
    </row>
    <row r="30" spans="1:7" x14ac:dyDescent="0.2">
      <c r="A30" s="5" t="s">
        <v>184</v>
      </c>
      <c r="B30" s="158" t="s">
        <v>253</v>
      </c>
      <c r="C30" s="159"/>
      <c r="D30" s="6" t="s">
        <v>56</v>
      </c>
      <c r="E30" s="6" t="s">
        <v>57</v>
      </c>
      <c r="F30" s="26">
        <v>463</v>
      </c>
      <c r="G30" s="7">
        <f>'S-3590_GD'!F138</f>
        <v>0</v>
      </c>
    </row>
    <row r="31" spans="1:7" x14ac:dyDescent="0.2">
      <c r="A31" s="5" t="s">
        <v>185</v>
      </c>
      <c r="B31" s="158" t="s">
        <v>254</v>
      </c>
      <c r="C31" s="159"/>
      <c r="D31" s="6" t="s">
        <v>56</v>
      </c>
      <c r="E31" s="6" t="s">
        <v>57</v>
      </c>
      <c r="F31" s="26">
        <v>299</v>
      </c>
      <c r="G31" s="7">
        <f>'S-3591_GD'!F183</f>
        <v>0</v>
      </c>
    </row>
    <row r="32" spans="1:7" x14ac:dyDescent="0.2">
      <c r="A32" s="5" t="s">
        <v>186</v>
      </c>
      <c r="B32" s="158" t="s">
        <v>255</v>
      </c>
      <c r="C32" s="159"/>
      <c r="D32" s="6" t="s">
        <v>56</v>
      </c>
      <c r="E32" s="6" t="s">
        <v>57</v>
      </c>
      <c r="F32" s="26">
        <v>120</v>
      </c>
      <c r="G32" s="7">
        <f>'S-3592_GD'!F143</f>
        <v>0</v>
      </c>
    </row>
    <row r="33" spans="1:7" x14ac:dyDescent="0.2">
      <c r="A33" s="5" t="s">
        <v>187</v>
      </c>
      <c r="B33" s="158" t="s">
        <v>256</v>
      </c>
      <c r="C33" s="159"/>
      <c r="D33" s="6" t="s">
        <v>56</v>
      </c>
      <c r="E33" s="6" t="s">
        <v>57</v>
      </c>
      <c r="F33" s="26">
        <v>90</v>
      </c>
      <c r="G33" s="7">
        <f>'S-3593_GD'!F143</f>
        <v>0</v>
      </c>
    </row>
    <row r="34" spans="1:7" x14ac:dyDescent="0.2">
      <c r="A34" s="5" t="s">
        <v>188</v>
      </c>
      <c r="B34" s="158" t="s">
        <v>257</v>
      </c>
      <c r="C34" s="159"/>
      <c r="D34" s="6" t="s">
        <v>56</v>
      </c>
      <c r="E34" s="6" t="s">
        <v>57</v>
      </c>
      <c r="F34" s="26">
        <v>109</v>
      </c>
      <c r="G34" s="7">
        <f>'S-3594_GD'!F128</f>
        <v>0</v>
      </c>
    </row>
    <row r="35" spans="1:7" x14ac:dyDescent="0.2">
      <c r="A35" s="5" t="s">
        <v>189</v>
      </c>
      <c r="B35" s="158" t="s">
        <v>258</v>
      </c>
      <c r="C35" s="159"/>
      <c r="D35" s="6" t="s">
        <v>56</v>
      </c>
      <c r="E35" s="6" t="s">
        <v>57</v>
      </c>
      <c r="F35" s="26">
        <v>144</v>
      </c>
      <c r="G35" s="7">
        <f>'S-3595_GD'!F138</f>
        <v>0</v>
      </c>
    </row>
    <row r="36" spans="1:7" x14ac:dyDescent="0.2">
      <c r="A36" s="5" t="s">
        <v>190</v>
      </c>
      <c r="B36" s="158" t="s">
        <v>259</v>
      </c>
      <c r="C36" s="159"/>
      <c r="D36" s="6" t="s">
        <v>56</v>
      </c>
      <c r="E36" s="6" t="s">
        <v>57</v>
      </c>
      <c r="F36" s="26">
        <v>24</v>
      </c>
      <c r="G36" s="7">
        <f>'S-3596_GD'!F128</f>
        <v>0</v>
      </c>
    </row>
    <row r="37" spans="1:7" x14ac:dyDescent="0.2">
      <c r="A37" s="5" t="s">
        <v>191</v>
      </c>
      <c r="B37" s="158" t="s">
        <v>260</v>
      </c>
      <c r="C37" s="159"/>
      <c r="D37" s="6" t="s">
        <v>56</v>
      </c>
      <c r="E37" s="6" t="s">
        <v>57</v>
      </c>
      <c r="F37" s="26">
        <v>51</v>
      </c>
      <c r="G37" s="7">
        <f>'S-3597_GD'!F128</f>
        <v>0</v>
      </c>
    </row>
    <row r="38" spans="1:7" x14ac:dyDescent="0.2">
      <c r="A38" s="5" t="s">
        <v>192</v>
      </c>
      <c r="B38" s="158" t="s">
        <v>261</v>
      </c>
      <c r="C38" s="159"/>
      <c r="D38" s="6" t="s">
        <v>56</v>
      </c>
      <c r="E38" s="6" t="s">
        <v>57</v>
      </c>
      <c r="F38" s="26">
        <v>65</v>
      </c>
      <c r="G38" s="7">
        <f>'S-3598_GD'!F138</f>
        <v>0</v>
      </c>
    </row>
    <row r="39" spans="1:7" x14ac:dyDescent="0.2">
      <c r="A39" s="5" t="s">
        <v>193</v>
      </c>
      <c r="B39" s="158" t="s">
        <v>262</v>
      </c>
      <c r="C39" s="159"/>
      <c r="D39" s="6" t="s">
        <v>56</v>
      </c>
      <c r="E39" s="6" t="s">
        <v>57</v>
      </c>
      <c r="F39" s="26">
        <v>131</v>
      </c>
      <c r="G39" s="7">
        <f>'S-3599_GD'!F143</f>
        <v>0</v>
      </c>
    </row>
    <row r="40" spans="1:7" x14ac:dyDescent="0.2">
      <c r="A40" s="5" t="s">
        <v>194</v>
      </c>
      <c r="B40" s="158" t="s">
        <v>263</v>
      </c>
      <c r="C40" s="159"/>
      <c r="D40" s="6" t="s">
        <v>56</v>
      </c>
      <c r="E40" s="6" t="s">
        <v>57</v>
      </c>
      <c r="F40" s="26">
        <v>253</v>
      </c>
      <c r="G40" s="7">
        <f>'S-3600_GD'!F173</f>
        <v>0</v>
      </c>
    </row>
    <row r="41" spans="1:7" x14ac:dyDescent="0.2">
      <c r="A41" s="5" t="s">
        <v>195</v>
      </c>
      <c r="B41" s="158" t="s">
        <v>264</v>
      </c>
      <c r="C41" s="159"/>
      <c r="D41" s="6" t="s">
        <v>56</v>
      </c>
      <c r="E41" s="6" t="s">
        <v>57</v>
      </c>
      <c r="F41" s="26">
        <v>44</v>
      </c>
      <c r="G41" s="7">
        <f>'S-3601_GD'!F143</f>
        <v>0</v>
      </c>
    </row>
    <row r="42" spans="1:7" x14ac:dyDescent="0.2">
      <c r="A42" s="5" t="s">
        <v>196</v>
      </c>
      <c r="B42" s="158" t="s">
        <v>265</v>
      </c>
      <c r="C42" s="159"/>
      <c r="D42" s="6" t="s">
        <v>56</v>
      </c>
      <c r="E42" s="6" t="s">
        <v>57</v>
      </c>
      <c r="F42" s="26">
        <v>250</v>
      </c>
      <c r="G42" s="7">
        <f>'S-3602_GD'!F153</f>
        <v>0</v>
      </c>
    </row>
    <row r="43" spans="1:7" x14ac:dyDescent="0.2">
      <c r="A43" s="5" t="s">
        <v>197</v>
      </c>
      <c r="B43" s="158" t="s">
        <v>266</v>
      </c>
      <c r="C43" s="159"/>
      <c r="D43" s="6" t="s">
        <v>56</v>
      </c>
      <c r="E43" s="6" t="s">
        <v>57</v>
      </c>
      <c r="F43" s="26">
        <v>34</v>
      </c>
      <c r="G43" s="7">
        <f>'S-3603_GD'!F133</f>
        <v>0</v>
      </c>
    </row>
    <row r="44" spans="1:7" x14ac:dyDescent="0.2">
      <c r="A44" s="5" t="s">
        <v>198</v>
      </c>
      <c r="B44" s="158" t="s">
        <v>275</v>
      </c>
      <c r="C44" s="159"/>
      <c r="D44" s="6" t="s">
        <v>56</v>
      </c>
      <c r="E44" s="6" t="s">
        <v>57</v>
      </c>
      <c r="F44" s="26">
        <v>55</v>
      </c>
      <c r="G44" s="7">
        <f>'S-3604_GD'!F128</f>
        <v>0</v>
      </c>
    </row>
    <row r="45" spans="1:7" x14ac:dyDescent="0.2">
      <c r="A45" s="162" t="s">
        <v>87</v>
      </c>
      <c r="B45" s="162"/>
      <c r="C45" s="162"/>
      <c r="D45" s="162"/>
      <c r="E45" s="162"/>
      <c r="F45" s="162"/>
      <c r="G45" s="8">
        <f>SUM(G20:G44)</f>
        <v>0</v>
      </c>
    </row>
    <row r="46" spans="1:7" x14ac:dyDescent="0.2">
      <c r="A46" s="28"/>
      <c r="B46" s="28"/>
      <c r="C46" s="28"/>
      <c r="D46" s="28"/>
      <c r="E46" s="28"/>
      <c r="F46" s="28"/>
      <c r="G46" s="17"/>
    </row>
    <row r="47" spans="1:7" x14ac:dyDescent="0.2">
      <c r="A47" s="165" t="s">
        <v>278</v>
      </c>
      <c r="B47" s="166"/>
      <c r="C47" s="166"/>
      <c r="D47" s="166"/>
      <c r="E47" s="166"/>
      <c r="F47" s="166"/>
      <c r="G47" s="167"/>
    </row>
    <row r="48" spans="1:7" ht="25.5" x14ac:dyDescent="0.2">
      <c r="A48" s="168" t="s">
        <v>48</v>
      </c>
      <c r="B48" s="170" t="s">
        <v>95</v>
      </c>
      <c r="C48" s="171"/>
      <c r="D48" s="170" t="s">
        <v>94</v>
      </c>
      <c r="E48" s="171"/>
      <c r="F48" s="27" t="s">
        <v>93</v>
      </c>
      <c r="G48" s="27" t="s">
        <v>6</v>
      </c>
    </row>
    <row r="49" spans="1:7" x14ac:dyDescent="0.2">
      <c r="A49" s="169"/>
      <c r="B49" s="172"/>
      <c r="C49" s="173"/>
      <c r="D49" s="172"/>
      <c r="E49" s="173"/>
      <c r="F49" s="4" t="s">
        <v>92</v>
      </c>
      <c r="G49" s="4" t="s">
        <v>42</v>
      </c>
    </row>
    <row r="50" spans="1:7" s="24" customFormat="1" x14ac:dyDescent="0.2">
      <c r="A50" s="154" t="s">
        <v>282</v>
      </c>
      <c r="B50" s="158" t="s">
        <v>12</v>
      </c>
      <c r="C50" s="159"/>
      <c r="D50" s="160" t="s">
        <v>91</v>
      </c>
      <c r="E50" s="161"/>
      <c r="F50" s="26">
        <v>58</v>
      </c>
      <c r="G50" s="7">
        <f>'PRIKLJUCKI-TIP-I_GD'!F9</f>
        <v>0</v>
      </c>
    </row>
    <row r="51" spans="1:7" s="25" customFormat="1" x14ac:dyDescent="0.2">
      <c r="A51" s="162" t="s">
        <v>88</v>
      </c>
      <c r="B51" s="162"/>
      <c r="C51" s="162"/>
      <c r="D51" s="162"/>
      <c r="E51" s="162"/>
      <c r="F51" s="162"/>
      <c r="G51" s="8">
        <f>SUM(G50:G50)</f>
        <v>0</v>
      </c>
    </row>
    <row r="53" spans="1:7" x14ac:dyDescent="0.2">
      <c r="A53" s="165" t="s">
        <v>178</v>
      </c>
      <c r="B53" s="166"/>
      <c r="C53" s="166"/>
      <c r="D53" s="166"/>
      <c r="E53" s="166"/>
      <c r="F53" s="166"/>
      <c r="G53" s="167"/>
    </row>
    <row r="54" spans="1:7" ht="25.5" x14ac:dyDescent="0.2">
      <c r="A54" s="168" t="s">
        <v>48</v>
      </c>
      <c r="B54" s="170" t="s">
        <v>95</v>
      </c>
      <c r="C54" s="171"/>
      <c r="D54" s="170" t="s">
        <v>94</v>
      </c>
      <c r="E54" s="171"/>
      <c r="F54" s="130" t="s">
        <v>93</v>
      </c>
      <c r="G54" s="130" t="s">
        <v>6</v>
      </c>
    </row>
    <row r="55" spans="1:7" x14ac:dyDescent="0.2">
      <c r="A55" s="169"/>
      <c r="B55" s="172"/>
      <c r="C55" s="173"/>
      <c r="D55" s="172"/>
      <c r="E55" s="173"/>
      <c r="F55" s="4" t="s">
        <v>92</v>
      </c>
      <c r="G55" s="4" t="s">
        <v>42</v>
      </c>
    </row>
    <row r="56" spans="1:7" s="24" customFormat="1" x14ac:dyDescent="0.2">
      <c r="A56" s="154" t="s">
        <v>283</v>
      </c>
      <c r="B56" s="158" t="s">
        <v>177</v>
      </c>
      <c r="C56" s="159"/>
      <c r="D56" s="160" t="s">
        <v>91</v>
      </c>
      <c r="E56" s="161"/>
      <c r="F56" s="26">
        <v>232</v>
      </c>
      <c r="G56" s="7">
        <f>'PRIKLJUCKI-SON_GD'!F166</f>
        <v>0</v>
      </c>
    </row>
    <row r="57" spans="1:7" s="25" customFormat="1" x14ac:dyDescent="0.2">
      <c r="A57" s="162" t="s">
        <v>88</v>
      </c>
      <c r="B57" s="162"/>
      <c r="C57" s="162"/>
      <c r="D57" s="162"/>
      <c r="E57" s="162"/>
      <c r="F57" s="162"/>
      <c r="G57" s="8">
        <f>G56</f>
        <v>0</v>
      </c>
    </row>
  </sheetData>
  <sheetProtection password="CFA5" sheet="1" objects="1" scenarios="1"/>
  <mergeCells count="54">
    <mergeCell ref="B44:C44"/>
    <mergeCell ref="B38:C38"/>
    <mergeCell ref="B39:C39"/>
    <mergeCell ref="B40:C40"/>
    <mergeCell ref="B41:C41"/>
    <mergeCell ref="B42:C42"/>
    <mergeCell ref="A3:G3"/>
    <mergeCell ref="A4:G5"/>
    <mergeCell ref="A17:G17"/>
    <mergeCell ref="A47:G47"/>
    <mergeCell ref="E18:E19"/>
    <mergeCell ref="A45:F45"/>
    <mergeCell ref="D18:D19"/>
    <mergeCell ref="A18:A19"/>
    <mergeCell ref="B23:C23"/>
    <mergeCell ref="B18:C19"/>
    <mergeCell ref="B20:C20"/>
    <mergeCell ref="B21:C21"/>
    <mergeCell ref="B22:C22"/>
    <mergeCell ref="B7:F7"/>
    <mergeCell ref="B8:F8"/>
    <mergeCell ref="B9:F9"/>
    <mergeCell ref="B11:F11"/>
    <mergeCell ref="B10:F10"/>
    <mergeCell ref="A51:F51"/>
    <mergeCell ref="A48:A49"/>
    <mergeCell ref="B48:C49"/>
    <mergeCell ref="D48:E49"/>
    <mergeCell ref="B50:C50"/>
    <mergeCell ref="D50:E50"/>
    <mergeCell ref="B24:C24"/>
    <mergeCell ref="B25:C25"/>
    <mergeCell ref="B26:C26"/>
    <mergeCell ref="B31:C31"/>
    <mergeCell ref="B27:C27"/>
    <mergeCell ref="B28:C28"/>
    <mergeCell ref="B29:C29"/>
    <mergeCell ref="B43:C43"/>
    <mergeCell ref="B56:C56"/>
    <mergeCell ref="D56:E56"/>
    <mergeCell ref="A57:F57"/>
    <mergeCell ref="B12:F12"/>
    <mergeCell ref="B13:F13"/>
    <mergeCell ref="A53:G53"/>
    <mergeCell ref="A54:A55"/>
    <mergeCell ref="B54:C55"/>
    <mergeCell ref="D54:E55"/>
    <mergeCell ref="B30:C30"/>
    <mergeCell ref="B32:C32"/>
    <mergeCell ref="B33:C33"/>
    <mergeCell ref="B34:C34"/>
    <mergeCell ref="B35:C35"/>
    <mergeCell ref="B36:C36"/>
    <mergeCell ref="B37:C37"/>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1" manualBreakCount="1">
    <brk id="45"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38"/>
  <sheetViews>
    <sheetView topLeftCell="A11" zoomScaleNormal="100" zoomScaleSheetLayoutView="70" workbookViewId="0">
      <selection activeCell="D11" sqref="D11"/>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182</v>
      </c>
      <c r="B3" s="80" t="s">
        <v>229</v>
      </c>
      <c r="C3" s="35"/>
      <c r="D3" s="36"/>
    </row>
    <row r="4" spans="1:6" x14ac:dyDescent="0.2">
      <c r="A4" s="34"/>
      <c r="B4" s="80" t="s">
        <v>230</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121</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92" t="s">
        <v>60</v>
      </c>
      <c r="C12" s="66"/>
      <c r="D12" s="71"/>
      <c r="E12" s="72"/>
      <c r="F12" s="73"/>
    </row>
    <row r="13" spans="1:6" ht="51" x14ac:dyDescent="0.2">
      <c r="A13" s="107"/>
      <c r="B13" s="51" t="s">
        <v>61</v>
      </c>
      <c r="C13" s="66"/>
      <c r="D13" s="71"/>
      <c r="E13" s="72"/>
      <c r="F13" s="72"/>
    </row>
    <row r="14" spans="1:6" ht="14.25" x14ac:dyDescent="0.2">
      <c r="A14" s="107"/>
      <c r="B14" s="51"/>
      <c r="C14" s="66">
        <v>10</v>
      </c>
      <c r="D14" s="29" t="s">
        <v>39</v>
      </c>
      <c r="E14" s="57"/>
      <c r="F14" s="46">
        <f>+E14*C14</f>
        <v>0</v>
      </c>
    </row>
    <row r="15" spans="1:6" x14ac:dyDescent="0.2">
      <c r="A15" s="109"/>
      <c r="B15" s="83"/>
      <c r="C15" s="67"/>
      <c r="D15" s="68"/>
      <c r="E15" s="69"/>
      <c r="F15" s="69"/>
    </row>
    <row r="16" spans="1:6" x14ac:dyDescent="0.2">
      <c r="A16" s="114"/>
      <c r="B16" s="82"/>
      <c r="C16" s="70"/>
      <c r="D16" s="64"/>
      <c r="E16" s="65"/>
      <c r="F16" s="63"/>
    </row>
    <row r="17" spans="1:6" x14ac:dyDescent="0.2">
      <c r="A17" s="107">
        <f>COUNT($A$7:A16)+1</f>
        <v>3</v>
      </c>
      <c r="B17" s="50" t="s">
        <v>15</v>
      </c>
      <c r="C17" s="66"/>
      <c r="D17" s="29"/>
      <c r="E17" s="46"/>
      <c r="F17" s="47"/>
    </row>
    <row r="18" spans="1:6" ht="38.25" x14ac:dyDescent="0.2">
      <c r="A18" s="112"/>
      <c r="B18" s="51" t="s">
        <v>33</v>
      </c>
      <c r="C18" s="66"/>
      <c r="D18" s="29"/>
      <c r="E18" s="46"/>
      <c r="F18" s="47"/>
    </row>
    <row r="19" spans="1:6" ht="14.25" x14ac:dyDescent="0.2">
      <c r="A19" s="112"/>
      <c r="B19" s="51"/>
      <c r="C19" s="66">
        <v>266</v>
      </c>
      <c r="D19" s="29" t="s">
        <v>45</v>
      </c>
      <c r="E19" s="57"/>
      <c r="F19" s="46">
        <f>C19*E19</f>
        <v>0</v>
      </c>
    </row>
    <row r="20" spans="1:6" x14ac:dyDescent="0.2">
      <c r="A20" s="113"/>
      <c r="B20" s="83"/>
      <c r="C20" s="67"/>
      <c r="D20" s="68"/>
      <c r="E20" s="69"/>
      <c r="F20" s="69"/>
    </row>
    <row r="21" spans="1:6" x14ac:dyDescent="0.2">
      <c r="A21" s="114"/>
      <c r="B21" s="82"/>
      <c r="C21" s="70"/>
      <c r="D21" s="64"/>
      <c r="E21" s="65"/>
      <c r="F21" s="63"/>
    </row>
    <row r="22" spans="1:6" x14ac:dyDescent="0.2">
      <c r="A22" s="107">
        <f>COUNT($A$7:A21)+1</f>
        <v>4</v>
      </c>
      <c r="B22" s="50" t="s">
        <v>64</v>
      </c>
      <c r="C22" s="66"/>
      <c r="D22" s="29"/>
      <c r="E22" s="46"/>
      <c r="F22" s="46"/>
    </row>
    <row r="23" spans="1:6" ht="38.25" x14ac:dyDescent="0.2">
      <c r="A23" s="112"/>
      <c r="B23" s="51" t="s">
        <v>65</v>
      </c>
      <c r="C23" s="66"/>
      <c r="D23" s="29"/>
      <c r="E23" s="46"/>
      <c r="F23" s="46"/>
    </row>
    <row r="24" spans="1:6" x14ac:dyDescent="0.2">
      <c r="A24" s="112"/>
      <c r="B24" s="51"/>
      <c r="C24" s="66">
        <v>10.1</v>
      </c>
      <c r="D24" s="29" t="s">
        <v>37</v>
      </c>
      <c r="E24" s="57"/>
      <c r="F24" s="46">
        <f>C24*E24</f>
        <v>0</v>
      </c>
    </row>
    <row r="25" spans="1:6" x14ac:dyDescent="0.2">
      <c r="A25" s="113"/>
      <c r="B25" s="83"/>
      <c r="C25" s="67"/>
      <c r="D25" s="68"/>
      <c r="E25" s="69"/>
      <c r="F25" s="69"/>
    </row>
    <row r="26" spans="1:6" x14ac:dyDescent="0.2">
      <c r="A26" s="114"/>
      <c r="B26" s="82"/>
      <c r="C26" s="70"/>
      <c r="D26" s="64"/>
      <c r="E26" s="65"/>
      <c r="F26" s="65"/>
    </row>
    <row r="27" spans="1:6" x14ac:dyDescent="0.2">
      <c r="A27" s="107">
        <f>COUNT($A$7:A26)+1</f>
        <v>5</v>
      </c>
      <c r="B27" s="50" t="s">
        <v>66</v>
      </c>
      <c r="C27" s="66"/>
      <c r="D27" s="29"/>
      <c r="E27" s="46"/>
      <c r="F27" s="46"/>
    </row>
    <row r="28" spans="1:6" ht="25.5" x14ac:dyDescent="0.2">
      <c r="A28" s="112"/>
      <c r="B28" s="51" t="s">
        <v>67</v>
      </c>
      <c r="C28" s="66"/>
      <c r="D28" s="29"/>
      <c r="E28" s="46"/>
      <c r="F28" s="46"/>
    </row>
    <row r="29" spans="1:6" ht="14.25" x14ac:dyDescent="0.2">
      <c r="A29" s="112"/>
      <c r="B29" s="51"/>
      <c r="C29" s="66">
        <v>121</v>
      </c>
      <c r="D29" s="29" t="s">
        <v>39</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199</v>
      </c>
      <c r="C32" s="66"/>
      <c r="D32" s="29"/>
      <c r="E32" s="46"/>
      <c r="F32" s="47"/>
    </row>
    <row r="33" spans="1:6" ht="63.75" x14ac:dyDescent="0.2">
      <c r="A33" s="112"/>
      <c r="B33" s="51" t="s">
        <v>86</v>
      </c>
      <c r="C33" s="66"/>
      <c r="D33" s="29"/>
      <c r="E33" s="46"/>
      <c r="F33" s="47"/>
    </row>
    <row r="34" spans="1:6" x14ac:dyDescent="0.2">
      <c r="A34" s="112"/>
      <c r="B34" s="50" t="s">
        <v>200</v>
      </c>
      <c r="C34" s="66"/>
      <c r="D34" s="29"/>
      <c r="E34" s="46"/>
      <c r="F34" s="47"/>
    </row>
    <row r="35" spans="1:6" ht="25.5" x14ac:dyDescent="0.2">
      <c r="A35" s="112"/>
      <c r="B35" s="51" t="s">
        <v>201</v>
      </c>
      <c r="C35" s="66">
        <v>266</v>
      </c>
      <c r="D35" s="48" t="s">
        <v>45</v>
      </c>
      <c r="E35" s="58"/>
      <c r="F35" s="49">
        <f>C35*E35</f>
        <v>0</v>
      </c>
    </row>
    <row r="36" spans="1:6" ht="25.5" x14ac:dyDescent="0.2">
      <c r="A36" s="112"/>
      <c r="B36" s="51" t="s">
        <v>202</v>
      </c>
      <c r="C36" s="66">
        <v>266</v>
      </c>
      <c r="D36" s="48" t="s">
        <v>45</v>
      </c>
      <c r="E36" s="58"/>
      <c r="F36" s="49">
        <f>C36*E36</f>
        <v>0</v>
      </c>
    </row>
    <row r="37" spans="1:6" x14ac:dyDescent="0.2">
      <c r="A37" s="113"/>
      <c r="B37" s="83"/>
      <c r="C37" s="67"/>
      <c r="D37" s="90"/>
      <c r="E37" s="91"/>
      <c r="F37" s="91"/>
    </row>
    <row r="38" spans="1:6" x14ac:dyDescent="0.2">
      <c r="A38" s="112"/>
      <c r="B38" s="51"/>
      <c r="C38" s="66"/>
      <c r="D38" s="48"/>
      <c r="E38" s="49"/>
      <c r="F38" s="49"/>
    </row>
    <row r="39" spans="1:6" x14ac:dyDescent="0.2">
      <c r="A39" s="107">
        <f>COUNT($A$7:A30)+1</f>
        <v>6</v>
      </c>
      <c r="B39" s="50" t="s">
        <v>206</v>
      </c>
      <c r="C39" s="66"/>
      <c r="D39" s="29"/>
      <c r="E39" s="46"/>
      <c r="F39" s="47"/>
    </row>
    <row r="40" spans="1:6" ht="76.5" x14ac:dyDescent="0.2">
      <c r="A40" s="112"/>
      <c r="B40" s="51" t="s">
        <v>207</v>
      </c>
      <c r="C40" s="66"/>
      <c r="D40" s="29"/>
      <c r="E40" s="46"/>
      <c r="F40" s="47"/>
    </row>
    <row r="41" spans="1:6" ht="14.25" x14ac:dyDescent="0.2">
      <c r="A41" s="112"/>
      <c r="B41" s="151"/>
      <c r="C41" s="66">
        <v>266</v>
      </c>
      <c r="D41" s="48" t="s">
        <v>45</v>
      </c>
      <c r="E41" s="57"/>
      <c r="F41" s="49">
        <f>+E41*C41</f>
        <v>0</v>
      </c>
    </row>
    <row r="42" spans="1:6" ht="14.25" x14ac:dyDescent="0.2">
      <c r="A42" s="113"/>
      <c r="B42" s="152"/>
      <c r="C42" s="67"/>
      <c r="D42" s="90"/>
      <c r="E42" s="69"/>
      <c r="F42" s="91"/>
    </row>
    <row r="43" spans="1:6" x14ac:dyDescent="0.2">
      <c r="A43" s="108"/>
      <c r="B43" s="82"/>
      <c r="C43" s="70"/>
      <c r="D43" s="64"/>
      <c r="E43" s="65"/>
      <c r="F43" s="63"/>
    </row>
    <row r="44" spans="1:6" ht="25.5" x14ac:dyDescent="0.2">
      <c r="A44" s="107">
        <f>COUNT($A$7:A43)+1</f>
        <v>8</v>
      </c>
      <c r="B44" s="50" t="s">
        <v>135</v>
      </c>
      <c r="C44" s="66"/>
      <c r="D44" s="29"/>
      <c r="E44" s="46"/>
      <c r="F44" s="46"/>
    </row>
    <row r="45" spans="1:6" ht="51" x14ac:dyDescent="0.2">
      <c r="A45" s="107"/>
      <c r="B45" s="51" t="s">
        <v>136</v>
      </c>
      <c r="C45" s="66"/>
      <c r="D45" s="29"/>
      <c r="E45" s="46"/>
      <c r="F45" s="47"/>
    </row>
    <row r="46" spans="1:6" ht="14.25" x14ac:dyDescent="0.2">
      <c r="A46" s="107"/>
      <c r="B46" s="51"/>
      <c r="C46" s="66">
        <v>7</v>
      </c>
      <c r="D46" s="29" t="s">
        <v>45</v>
      </c>
      <c r="E46" s="57"/>
      <c r="F46" s="46">
        <f>C46*E46</f>
        <v>0</v>
      </c>
    </row>
    <row r="47" spans="1:6" x14ac:dyDescent="0.2">
      <c r="A47" s="107"/>
      <c r="B47" s="51"/>
      <c r="C47" s="66"/>
      <c r="D47" s="29"/>
      <c r="E47" s="46"/>
      <c r="F47" s="46"/>
    </row>
    <row r="48" spans="1:6" x14ac:dyDescent="0.2">
      <c r="A48" s="108"/>
      <c r="B48" s="82"/>
      <c r="C48" s="70"/>
      <c r="D48" s="64"/>
      <c r="E48" s="65"/>
      <c r="F48" s="63"/>
    </row>
    <row r="49" spans="1:6" x14ac:dyDescent="0.2">
      <c r="A49" s="107">
        <f>COUNT($A$7:A48)+1</f>
        <v>9</v>
      </c>
      <c r="B49" s="50" t="s">
        <v>137</v>
      </c>
      <c r="C49" s="66"/>
      <c r="D49" s="29"/>
      <c r="E49" s="46"/>
      <c r="F49" s="46"/>
    </row>
    <row r="50" spans="1:6" ht="51" x14ac:dyDescent="0.2">
      <c r="A50" s="107"/>
      <c r="B50" s="51" t="s">
        <v>138</v>
      </c>
      <c r="C50" s="66"/>
      <c r="D50" s="29"/>
      <c r="E50" s="46"/>
      <c r="F50" s="47"/>
    </row>
    <row r="51" spans="1:6" ht="14.25" x14ac:dyDescent="0.2">
      <c r="A51" s="107"/>
      <c r="B51" s="51"/>
      <c r="C51" s="66">
        <v>8</v>
      </c>
      <c r="D51" s="29" t="s">
        <v>45</v>
      </c>
      <c r="E51" s="57"/>
      <c r="F51" s="46">
        <f>C51*E51</f>
        <v>0</v>
      </c>
    </row>
    <row r="52" spans="1:6" x14ac:dyDescent="0.2">
      <c r="A52" s="109"/>
      <c r="B52" s="83"/>
      <c r="C52" s="67"/>
      <c r="D52" s="68"/>
      <c r="E52" s="69"/>
      <c r="F52" s="69"/>
    </row>
    <row r="53" spans="1:6" x14ac:dyDescent="0.2">
      <c r="A53" s="114"/>
      <c r="B53" s="82"/>
      <c r="C53" s="70"/>
      <c r="D53" s="64"/>
      <c r="E53" s="65"/>
      <c r="F53" s="63"/>
    </row>
    <row r="54" spans="1:6" x14ac:dyDescent="0.2">
      <c r="A54" s="107">
        <f>COUNT($A$7:A53)+1</f>
        <v>10</v>
      </c>
      <c r="B54" s="50" t="s">
        <v>166</v>
      </c>
      <c r="C54" s="66"/>
      <c r="D54" s="29"/>
      <c r="E54" s="46"/>
      <c r="F54" s="46"/>
    </row>
    <row r="55" spans="1:6" ht="51" x14ac:dyDescent="0.2">
      <c r="A55" s="112"/>
      <c r="B55" s="51" t="s">
        <v>167</v>
      </c>
      <c r="C55" s="66"/>
      <c r="D55" s="29"/>
      <c r="E55" s="46"/>
      <c r="F55" s="47"/>
    </row>
    <row r="56" spans="1:6" ht="14.25" x14ac:dyDescent="0.2">
      <c r="A56" s="112"/>
      <c r="B56" s="51"/>
      <c r="C56" s="66">
        <v>61</v>
      </c>
      <c r="D56" s="29" t="s">
        <v>39</v>
      </c>
      <c r="E56" s="57"/>
      <c r="F56" s="46">
        <f>C56*E56</f>
        <v>0</v>
      </c>
    </row>
    <row r="57" spans="1:6" x14ac:dyDescent="0.2">
      <c r="A57" s="113"/>
      <c r="B57" s="83"/>
      <c r="C57" s="67"/>
      <c r="D57" s="68"/>
      <c r="E57" s="69"/>
      <c r="F57" s="69"/>
    </row>
    <row r="58" spans="1:6" x14ac:dyDescent="0.2">
      <c r="A58" s="114"/>
      <c r="B58" s="82"/>
      <c r="C58" s="70"/>
      <c r="D58" s="64"/>
      <c r="E58" s="65"/>
      <c r="F58" s="65"/>
    </row>
    <row r="59" spans="1:6" x14ac:dyDescent="0.2">
      <c r="A59" s="107">
        <f>COUNT($A$7:A58)+1</f>
        <v>11</v>
      </c>
      <c r="B59" s="50" t="s">
        <v>70</v>
      </c>
      <c r="C59" s="66"/>
      <c r="D59" s="29"/>
      <c r="E59" s="46"/>
      <c r="F59" s="46"/>
    </row>
    <row r="60" spans="1:6" ht="63.75" x14ac:dyDescent="0.2">
      <c r="A60" s="112"/>
      <c r="B60" s="51" t="s">
        <v>71</v>
      </c>
      <c r="C60" s="66"/>
      <c r="D60" s="29"/>
      <c r="E60" s="46"/>
      <c r="F60" s="47"/>
    </row>
    <row r="61" spans="1:6" ht="14.25" x14ac:dyDescent="0.2">
      <c r="A61" s="112"/>
      <c r="B61" s="51"/>
      <c r="C61" s="66">
        <v>60</v>
      </c>
      <c r="D61" s="29" t="s">
        <v>39</v>
      </c>
      <c r="E61" s="57"/>
      <c r="F61" s="46">
        <f>C61*E61</f>
        <v>0</v>
      </c>
    </row>
    <row r="62" spans="1:6" x14ac:dyDescent="0.2">
      <c r="A62" s="113"/>
      <c r="B62" s="83"/>
      <c r="C62" s="67"/>
      <c r="D62" s="68"/>
      <c r="E62" s="69"/>
      <c r="F62" s="69"/>
    </row>
    <row r="63" spans="1:6" x14ac:dyDescent="0.2">
      <c r="A63" s="114"/>
      <c r="B63" s="87"/>
      <c r="C63" s="70"/>
      <c r="D63" s="64"/>
      <c r="E63" s="65"/>
      <c r="F63" s="65"/>
    </row>
    <row r="64" spans="1:6" x14ac:dyDescent="0.2">
      <c r="A64" s="107">
        <f>COUNT($A$7:A63)+1</f>
        <v>12</v>
      </c>
      <c r="B64" s="98" t="s">
        <v>72</v>
      </c>
      <c r="C64" s="66"/>
      <c r="D64" s="29"/>
      <c r="E64" s="46"/>
      <c r="F64" s="46"/>
    </row>
    <row r="65" spans="1:6" ht="38.25" x14ac:dyDescent="0.2">
      <c r="A65" s="112"/>
      <c r="B65" s="51" t="s">
        <v>73</v>
      </c>
      <c r="C65" s="66"/>
      <c r="D65" s="29"/>
      <c r="E65" s="46"/>
      <c r="F65" s="46"/>
    </row>
    <row r="66" spans="1:6" x14ac:dyDescent="0.2">
      <c r="A66" s="112"/>
      <c r="B66" s="84"/>
      <c r="C66" s="66">
        <v>6</v>
      </c>
      <c r="D66" s="29" t="s">
        <v>1</v>
      </c>
      <c r="E66" s="57"/>
      <c r="F66" s="46">
        <f>C66*E66</f>
        <v>0</v>
      </c>
    </row>
    <row r="67" spans="1:6" x14ac:dyDescent="0.2">
      <c r="A67" s="113"/>
      <c r="B67" s="99"/>
      <c r="C67" s="67"/>
      <c r="D67" s="68"/>
      <c r="E67" s="69"/>
      <c r="F67" s="69"/>
    </row>
    <row r="68" spans="1:6" x14ac:dyDescent="0.2">
      <c r="A68" s="114"/>
      <c r="B68" s="87"/>
      <c r="C68" s="70"/>
      <c r="D68" s="64"/>
      <c r="E68" s="65"/>
      <c r="F68" s="65"/>
    </row>
    <row r="69" spans="1:6" x14ac:dyDescent="0.2">
      <c r="A69" s="107">
        <f>COUNT($A$7:A68)+1</f>
        <v>13</v>
      </c>
      <c r="B69" s="96" t="s">
        <v>74</v>
      </c>
      <c r="C69" s="66"/>
      <c r="D69" s="29"/>
      <c r="E69" s="46"/>
      <c r="F69" s="46"/>
    </row>
    <row r="70" spans="1:6" ht="38.25" x14ac:dyDescent="0.2">
      <c r="A70" s="112"/>
      <c r="B70" s="74" t="s">
        <v>75</v>
      </c>
      <c r="C70" s="66"/>
      <c r="D70" s="29"/>
      <c r="E70" s="46"/>
      <c r="F70" s="46"/>
    </row>
    <row r="71" spans="1:6" x14ac:dyDescent="0.2">
      <c r="A71" s="112"/>
      <c r="B71" s="84"/>
      <c r="C71" s="66">
        <v>2</v>
      </c>
      <c r="D71" s="29" t="s">
        <v>1</v>
      </c>
      <c r="E71" s="57"/>
      <c r="F71" s="46">
        <f>C71*E71</f>
        <v>0</v>
      </c>
    </row>
    <row r="72" spans="1:6" x14ac:dyDescent="0.2">
      <c r="A72" s="113"/>
      <c r="B72" s="99"/>
      <c r="C72" s="67"/>
      <c r="D72" s="68"/>
      <c r="E72" s="69"/>
      <c r="F72" s="69"/>
    </row>
    <row r="73" spans="1:6" x14ac:dyDescent="0.2">
      <c r="A73" s="114"/>
      <c r="B73" s="87"/>
      <c r="C73" s="70"/>
      <c r="D73" s="64"/>
      <c r="E73" s="65"/>
      <c r="F73" s="65"/>
    </row>
    <row r="74" spans="1:6" x14ac:dyDescent="0.2">
      <c r="A74" s="107">
        <f>COUNT($A$7:A73)+1</f>
        <v>14</v>
      </c>
      <c r="B74" s="50" t="s">
        <v>19</v>
      </c>
      <c r="C74" s="66"/>
      <c r="D74" s="29"/>
      <c r="E74" s="46"/>
      <c r="F74" s="46"/>
    </row>
    <row r="75" spans="1:6" x14ac:dyDescent="0.2">
      <c r="A75" s="112"/>
      <c r="B75" s="51" t="s">
        <v>18</v>
      </c>
      <c r="C75" s="66"/>
      <c r="D75" s="29"/>
      <c r="E75" s="46"/>
      <c r="F75" s="47"/>
    </row>
    <row r="76" spans="1:6" ht="14.25" x14ac:dyDescent="0.2">
      <c r="A76" s="112"/>
      <c r="B76" s="51"/>
      <c r="C76" s="66">
        <v>97</v>
      </c>
      <c r="D76" s="29" t="s">
        <v>45</v>
      </c>
      <c r="E76" s="57"/>
      <c r="F76" s="46">
        <f>C76*E76</f>
        <v>0</v>
      </c>
    </row>
    <row r="77" spans="1:6" x14ac:dyDescent="0.2">
      <c r="A77" s="113"/>
      <c r="B77" s="83"/>
      <c r="C77" s="67"/>
      <c r="D77" s="68"/>
      <c r="E77" s="69"/>
      <c r="F77" s="69"/>
    </row>
    <row r="78" spans="1:6" x14ac:dyDescent="0.2">
      <c r="A78" s="114"/>
      <c r="B78" s="82"/>
      <c r="C78" s="70"/>
      <c r="D78" s="64"/>
      <c r="E78" s="65"/>
      <c r="F78" s="65"/>
    </row>
    <row r="79" spans="1:6" x14ac:dyDescent="0.2">
      <c r="A79" s="107">
        <f>COUNT($A$7:A78)+1</f>
        <v>15</v>
      </c>
      <c r="B79" s="50" t="s">
        <v>76</v>
      </c>
      <c r="C79" s="66"/>
      <c r="D79" s="29"/>
      <c r="E79" s="46"/>
      <c r="F79" s="47"/>
    </row>
    <row r="80" spans="1:6" ht="51" x14ac:dyDescent="0.2">
      <c r="A80" s="112"/>
      <c r="B80" s="51" t="s">
        <v>109</v>
      </c>
      <c r="C80" s="66"/>
      <c r="D80" s="29"/>
      <c r="E80" s="46"/>
      <c r="F80" s="47"/>
    </row>
    <row r="81" spans="1:6" ht="14.25" x14ac:dyDescent="0.2">
      <c r="A81" s="112"/>
      <c r="B81" s="51" t="s">
        <v>34</v>
      </c>
      <c r="C81" s="66">
        <v>153</v>
      </c>
      <c r="D81" s="29" t="s">
        <v>44</v>
      </c>
      <c r="E81" s="57"/>
      <c r="F81" s="46">
        <f>C81*E81</f>
        <v>0</v>
      </c>
    </row>
    <row r="82" spans="1:6" ht="14.25" x14ac:dyDescent="0.2">
      <c r="A82" s="112"/>
      <c r="B82" s="51" t="s">
        <v>35</v>
      </c>
      <c r="C82" s="66">
        <v>38</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22</v>
      </c>
      <c r="C85" s="66"/>
      <c r="D85" s="29"/>
      <c r="E85" s="46"/>
      <c r="F85" s="46"/>
    </row>
    <row r="86" spans="1:6" ht="51" x14ac:dyDescent="0.2">
      <c r="A86" s="112"/>
      <c r="B86" s="51" t="s">
        <v>77</v>
      </c>
      <c r="C86" s="66"/>
      <c r="D86" s="29"/>
      <c r="E86" s="46"/>
      <c r="F86" s="46"/>
    </row>
    <row r="87" spans="1:6" ht="14.25" x14ac:dyDescent="0.2">
      <c r="A87" s="112"/>
      <c r="B87" s="51"/>
      <c r="C87" s="66">
        <v>27</v>
      </c>
      <c r="D87" s="29" t="s">
        <v>44</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78</v>
      </c>
      <c r="C90" s="66"/>
      <c r="D90" s="29"/>
      <c r="E90" s="46"/>
      <c r="F90" s="46"/>
    </row>
    <row r="91" spans="1:6" ht="63.75" x14ac:dyDescent="0.2">
      <c r="A91" s="112"/>
      <c r="B91" s="51" t="s">
        <v>106</v>
      </c>
      <c r="C91" s="66"/>
      <c r="D91" s="29"/>
      <c r="E91" s="46"/>
      <c r="F91" s="46"/>
    </row>
    <row r="92" spans="1:6" ht="14.25" x14ac:dyDescent="0.2">
      <c r="A92" s="112"/>
      <c r="B92" s="51"/>
      <c r="C92" s="66">
        <v>69</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79</v>
      </c>
      <c r="C95" s="66"/>
      <c r="D95" s="29"/>
      <c r="E95" s="46"/>
      <c r="F95" s="47"/>
    </row>
    <row r="96" spans="1:6" ht="51" x14ac:dyDescent="0.2">
      <c r="A96" s="112"/>
      <c r="B96" s="51" t="s">
        <v>107</v>
      </c>
      <c r="C96" s="66"/>
      <c r="D96" s="29"/>
      <c r="E96" s="46"/>
      <c r="F96" s="47"/>
    </row>
    <row r="97" spans="1:6" ht="14.25" x14ac:dyDescent="0.2">
      <c r="A97" s="112"/>
      <c r="B97" s="51"/>
      <c r="C97" s="66">
        <v>96</v>
      </c>
      <c r="D97" s="29" t="s">
        <v>44</v>
      </c>
      <c r="E97" s="57"/>
      <c r="F97" s="46">
        <f>C97*E97</f>
        <v>0</v>
      </c>
    </row>
    <row r="98" spans="1:6" x14ac:dyDescent="0.2">
      <c r="A98" s="113"/>
      <c r="B98" s="83"/>
      <c r="C98" s="67"/>
      <c r="D98" s="68"/>
      <c r="E98" s="69"/>
      <c r="F98" s="69"/>
    </row>
    <row r="99" spans="1:6" x14ac:dyDescent="0.2">
      <c r="A99" s="114"/>
      <c r="B99" s="87"/>
      <c r="C99" s="70"/>
      <c r="D99" s="100"/>
      <c r="E99" s="88"/>
      <c r="F99" s="88"/>
    </row>
    <row r="100" spans="1:6" x14ac:dyDescent="0.2">
      <c r="A100" s="107">
        <f>COUNT($A$7:A99)+1</f>
        <v>19</v>
      </c>
      <c r="B100" s="50" t="s">
        <v>21</v>
      </c>
      <c r="C100" s="66"/>
      <c r="D100" s="29"/>
      <c r="E100" s="46"/>
      <c r="F100" s="46"/>
    </row>
    <row r="101" spans="1:6" ht="25.5" x14ac:dyDescent="0.2">
      <c r="A101" s="112"/>
      <c r="B101" s="51" t="s">
        <v>20</v>
      </c>
      <c r="C101" s="66"/>
      <c r="D101" s="29"/>
      <c r="E101" s="46"/>
      <c r="F101" s="47"/>
    </row>
    <row r="102" spans="1:6" ht="14.25" x14ac:dyDescent="0.2">
      <c r="A102" s="112"/>
      <c r="B102" s="51"/>
      <c r="C102" s="66">
        <v>240</v>
      </c>
      <c r="D102" s="29" t="s">
        <v>44</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23</v>
      </c>
      <c r="C105" s="66"/>
      <c r="D105" s="29"/>
      <c r="E105" s="46"/>
      <c r="F105" s="46"/>
    </row>
    <row r="106" spans="1:6" ht="25.5" x14ac:dyDescent="0.2">
      <c r="A106" s="112"/>
      <c r="B106" s="51" t="s">
        <v>38</v>
      </c>
      <c r="C106" s="66"/>
      <c r="D106" s="29"/>
      <c r="E106" s="46"/>
      <c r="F106" s="47"/>
    </row>
    <row r="107" spans="1:6" ht="14.25" x14ac:dyDescent="0.2">
      <c r="A107" s="112"/>
      <c r="B107" s="51"/>
      <c r="C107" s="66">
        <v>121</v>
      </c>
      <c r="D107" s="29" t="s">
        <v>39</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24</v>
      </c>
      <c r="C110" s="66"/>
      <c r="D110" s="29"/>
      <c r="E110" s="46"/>
      <c r="F110" s="47"/>
    </row>
    <row r="111" spans="1:6" ht="25.5" x14ac:dyDescent="0.2">
      <c r="A111" s="112"/>
      <c r="B111" s="51" t="s">
        <v>80</v>
      </c>
      <c r="C111" s="66"/>
      <c r="D111" s="29"/>
      <c r="E111" s="46"/>
      <c r="F111" s="47"/>
    </row>
    <row r="112" spans="1:6" x14ac:dyDescent="0.2">
      <c r="A112" s="112"/>
      <c r="B112" s="51"/>
      <c r="C112" s="66">
        <v>2</v>
      </c>
      <c r="D112" s="29" t="s">
        <v>1</v>
      </c>
      <c r="E112" s="57"/>
      <c r="F112" s="46">
        <f>C112*E112</f>
        <v>0</v>
      </c>
    </row>
    <row r="113" spans="1:6" x14ac:dyDescent="0.2">
      <c r="A113" s="113"/>
      <c r="B113" s="83"/>
      <c r="C113" s="67"/>
      <c r="D113" s="68"/>
      <c r="E113" s="69"/>
      <c r="F113" s="69"/>
    </row>
    <row r="114" spans="1:6" x14ac:dyDescent="0.2">
      <c r="A114" s="114"/>
      <c r="B114" s="82"/>
      <c r="C114" s="70"/>
      <c r="D114" s="64"/>
      <c r="E114" s="65"/>
      <c r="F114" s="65"/>
    </row>
    <row r="115" spans="1:6" x14ac:dyDescent="0.2">
      <c r="A115" s="107">
        <f>COUNT($A$7:A114)+1</f>
        <v>22</v>
      </c>
      <c r="B115" s="50" t="s">
        <v>26</v>
      </c>
      <c r="C115" s="66"/>
      <c r="D115" s="29"/>
      <c r="E115" s="46"/>
      <c r="F115" s="46"/>
    </row>
    <row r="116" spans="1:6" x14ac:dyDescent="0.2">
      <c r="A116" s="112"/>
      <c r="B116" s="51" t="s">
        <v>25</v>
      </c>
      <c r="C116" s="66"/>
      <c r="D116" s="29"/>
      <c r="E116" s="46"/>
      <c r="F116" s="47"/>
    </row>
    <row r="117" spans="1:6" x14ac:dyDescent="0.2">
      <c r="A117" s="112"/>
      <c r="B117" s="51"/>
      <c r="C117" s="66">
        <v>2</v>
      </c>
      <c r="D117" s="29" t="s">
        <v>1</v>
      </c>
      <c r="E117" s="57"/>
      <c r="F117" s="46">
        <f>C117*E117</f>
        <v>0</v>
      </c>
    </row>
    <row r="118" spans="1:6" x14ac:dyDescent="0.2">
      <c r="A118" s="113"/>
      <c r="B118" s="83"/>
      <c r="C118" s="67"/>
      <c r="D118" s="68"/>
      <c r="E118" s="69"/>
      <c r="F118" s="69"/>
    </row>
    <row r="119" spans="1:6" x14ac:dyDescent="0.2">
      <c r="A119" s="112"/>
      <c r="B119" s="51"/>
      <c r="C119" s="66"/>
      <c r="D119" s="29"/>
      <c r="E119" s="46"/>
      <c r="F119" s="46"/>
    </row>
    <row r="120" spans="1:6" x14ac:dyDescent="0.2">
      <c r="A120" s="107">
        <f>COUNT($A$7:A118)+1</f>
        <v>23</v>
      </c>
      <c r="B120" s="50" t="s">
        <v>28</v>
      </c>
      <c r="C120" s="66"/>
      <c r="D120" s="29"/>
      <c r="E120" s="46"/>
      <c r="F120" s="47"/>
    </row>
    <row r="121" spans="1:6" ht="38.25" x14ac:dyDescent="0.2">
      <c r="A121" s="112"/>
      <c r="B121" s="51" t="s">
        <v>27</v>
      </c>
      <c r="C121" s="66"/>
      <c r="D121" s="29"/>
      <c r="E121" s="46"/>
      <c r="F121" s="47"/>
    </row>
    <row r="122" spans="1:6" x14ac:dyDescent="0.2">
      <c r="A122" s="112"/>
      <c r="B122" s="51" t="s">
        <v>58</v>
      </c>
      <c r="C122" s="66">
        <v>4</v>
      </c>
      <c r="D122" s="29" t="s">
        <v>1</v>
      </c>
      <c r="E122" s="57"/>
      <c r="F122" s="46">
        <f>C122*E122</f>
        <v>0</v>
      </c>
    </row>
    <row r="123" spans="1:6" x14ac:dyDescent="0.2">
      <c r="A123" s="113"/>
      <c r="B123" s="83"/>
      <c r="C123" s="67"/>
      <c r="D123" s="68"/>
      <c r="E123" s="69"/>
      <c r="F123" s="69"/>
    </row>
    <row r="124" spans="1:6" x14ac:dyDescent="0.2">
      <c r="A124" s="114"/>
      <c r="B124" s="87"/>
      <c r="C124" s="41"/>
      <c r="D124" s="42"/>
      <c r="E124" s="43"/>
      <c r="F124" s="41"/>
    </row>
    <row r="125" spans="1:6" x14ac:dyDescent="0.2">
      <c r="A125" s="107">
        <f>COUNT($A$7:A124)+1</f>
        <v>24</v>
      </c>
      <c r="B125" s="50" t="s">
        <v>29</v>
      </c>
      <c r="C125" s="47"/>
      <c r="D125" s="29"/>
      <c r="E125" s="76"/>
      <c r="F125" s="47"/>
    </row>
    <row r="126" spans="1:6" ht="76.5" x14ac:dyDescent="0.2">
      <c r="A126" s="110"/>
      <c r="B126" s="51" t="s">
        <v>84</v>
      </c>
      <c r="C126" s="47"/>
      <c r="D126" s="29"/>
      <c r="E126" s="46"/>
      <c r="F126" s="47"/>
    </row>
    <row r="127" spans="1:6" x14ac:dyDescent="0.2">
      <c r="A127" s="107"/>
      <c r="B127" s="101"/>
      <c r="C127" s="77"/>
      <c r="D127" s="78">
        <v>0.05</v>
      </c>
      <c r="E127" s="47"/>
      <c r="F127" s="46">
        <f>SUM(F9:F126)*D127</f>
        <v>0</v>
      </c>
    </row>
    <row r="128" spans="1:6" x14ac:dyDescent="0.2">
      <c r="A128" s="109"/>
      <c r="B128" s="102"/>
      <c r="C128" s="103"/>
      <c r="D128" s="104"/>
      <c r="E128" s="79"/>
      <c r="F128" s="69"/>
    </row>
    <row r="129" spans="1:6" x14ac:dyDescent="0.2">
      <c r="A129" s="111"/>
      <c r="B129" s="82"/>
      <c r="C129" s="63"/>
      <c r="D129" s="64"/>
      <c r="E129" s="105"/>
      <c r="F129" s="65"/>
    </row>
    <row r="130" spans="1:6" x14ac:dyDescent="0.2">
      <c r="A130" s="107">
        <f>COUNT($A$7:A129)+1</f>
        <v>25</v>
      </c>
      <c r="B130" s="50" t="s">
        <v>31</v>
      </c>
      <c r="C130" s="47"/>
      <c r="D130" s="29"/>
      <c r="E130" s="76"/>
      <c r="F130" s="46"/>
    </row>
    <row r="131" spans="1:6" ht="38.25" x14ac:dyDescent="0.2">
      <c r="A131" s="110"/>
      <c r="B131" s="51" t="s">
        <v>30</v>
      </c>
      <c r="C131" s="47"/>
      <c r="D131" s="29"/>
      <c r="E131" s="47"/>
      <c r="F131" s="46"/>
    </row>
    <row r="132" spans="1:6" x14ac:dyDescent="0.2">
      <c r="A132" s="110"/>
      <c r="B132" s="51"/>
      <c r="C132" s="77"/>
      <c r="D132" s="78">
        <v>0.05</v>
      </c>
      <c r="E132" s="47"/>
      <c r="F132" s="46">
        <f>SUM(F9:F126)*D132</f>
        <v>0</v>
      </c>
    </row>
    <row r="133" spans="1:6" x14ac:dyDescent="0.2">
      <c r="A133" s="115"/>
      <c r="B133" s="83"/>
      <c r="C133" s="79"/>
      <c r="D133" s="68"/>
      <c r="E133" s="79"/>
      <c r="F133" s="79"/>
    </row>
    <row r="134" spans="1:6" x14ac:dyDescent="0.2">
      <c r="A134" s="110"/>
      <c r="B134" s="51"/>
      <c r="C134" s="47"/>
      <c r="D134" s="29"/>
      <c r="E134" s="47"/>
      <c r="F134" s="47"/>
    </row>
    <row r="135" spans="1:6" x14ac:dyDescent="0.2">
      <c r="A135" s="107">
        <f>COUNT($A$7:A133)+1</f>
        <v>26</v>
      </c>
      <c r="B135" s="50" t="s">
        <v>85</v>
      </c>
      <c r="C135" s="47"/>
      <c r="D135" s="29"/>
      <c r="E135" s="47"/>
      <c r="F135" s="47"/>
    </row>
    <row r="136" spans="1:6" ht="38.25" x14ac:dyDescent="0.2">
      <c r="A136" s="110"/>
      <c r="B136" s="51" t="s">
        <v>32</v>
      </c>
      <c r="C136" s="77"/>
      <c r="D136" s="78">
        <v>0.1</v>
      </c>
      <c r="E136" s="47"/>
      <c r="F136" s="46">
        <f>SUM(F9:F126)*D136</f>
        <v>0</v>
      </c>
    </row>
    <row r="137" spans="1:6" x14ac:dyDescent="0.2">
      <c r="A137" s="115"/>
      <c r="B137" s="84"/>
      <c r="C137" s="47"/>
      <c r="D137" s="29"/>
      <c r="E137" s="76"/>
      <c r="F137" s="47"/>
    </row>
    <row r="138" spans="1:6" x14ac:dyDescent="0.2">
      <c r="A138" s="52"/>
      <c r="B138" s="85" t="s">
        <v>2</v>
      </c>
      <c r="C138" s="53"/>
      <c r="D138" s="54"/>
      <c r="E138" s="55" t="s">
        <v>43</v>
      </c>
      <c r="F138" s="55">
        <f>SUM(F9:F137)</f>
        <v>0</v>
      </c>
    </row>
  </sheetData>
  <sheetProtection algorithmName="SHA-512" hashValue="6abhhsmI3D+JwmhoaNGEWuQoXc20qWA0UQ0v1vuc88udQxuFs3LcLrQjrE/iOATQXB2ASoD0IBeT27+TLx+O7w==" saltValue="9MY3mHgHs5b5py+UlRYJ2Q==" spinCount="100000" sheet="1" objects="1" scenarios="1"/>
  <pageMargins left="0.78740157480314965" right="0.27559055118110237" top="0.86614173228346458" bottom="0.74803149606299213" header="0.31496062992125984" footer="0.31496062992125984"/>
  <pageSetup paperSize="9" scale="98" orientation="portrait" r:id="rId1"/>
  <headerFooter alignWithMargins="0">
    <oddHeader>&amp;L&amp;"Arial,Navadno"&amp;8ENERGETIKA LJUBLJANA d.o.o.&amp;R&amp;8JPE-SIR-312/20</oddHeader>
    <oddFooter>&amp;C&amp;"Arial,Navadno"&amp;9&amp;P od &amp;N</oddFooter>
  </headerFooter>
  <rowBreaks count="2" manualBreakCount="2">
    <brk id="67" max="5" man="1"/>
    <brk id="103"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F173"/>
  <sheetViews>
    <sheetView topLeftCell="A14" zoomScaleNormal="100" zoomScaleSheetLayoutView="50" workbookViewId="0">
      <selection activeCell="E14" sqref="E14"/>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183</v>
      </c>
      <c r="B3" s="80" t="s">
        <v>231</v>
      </c>
      <c r="C3" s="35"/>
      <c r="D3" s="36"/>
    </row>
    <row r="4" spans="1:6" x14ac:dyDescent="0.2">
      <c r="A4" s="34"/>
      <c r="B4" s="80" t="s">
        <v>215</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346</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52</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100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20</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761</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28.8</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346</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346</v>
      </c>
      <c r="D45" s="48" t="s">
        <v>45</v>
      </c>
      <c r="E45" s="58"/>
      <c r="F45" s="49">
        <f>C45*E45</f>
        <v>0</v>
      </c>
    </row>
    <row r="46" spans="1:6" ht="25.5" x14ac:dyDescent="0.2">
      <c r="A46" s="112"/>
      <c r="B46" s="51" t="s">
        <v>202</v>
      </c>
      <c r="C46" s="66">
        <v>346</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346</v>
      </c>
      <c r="D51" s="48" t="s">
        <v>45</v>
      </c>
      <c r="E51" s="57"/>
      <c r="F51" s="49">
        <f>+E51*C51</f>
        <v>0</v>
      </c>
    </row>
    <row r="52" spans="1:6" ht="14.25" x14ac:dyDescent="0.2">
      <c r="A52" s="113"/>
      <c r="B52" s="152"/>
      <c r="C52" s="67"/>
      <c r="D52" s="90"/>
      <c r="E52" s="69"/>
      <c r="F52" s="91"/>
    </row>
    <row r="53" spans="1:6" x14ac:dyDescent="0.2">
      <c r="A53" s="108"/>
      <c r="B53" s="82"/>
      <c r="C53" s="70"/>
      <c r="D53" s="64"/>
      <c r="E53" s="65"/>
      <c r="F53" s="63"/>
    </row>
    <row r="54" spans="1:6" ht="25.5" x14ac:dyDescent="0.2">
      <c r="A54" s="107">
        <f>COUNT($A$7:A53)+1</f>
        <v>10</v>
      </c>
      <c r="B54" s="50" t="s">
        <v>135</v>
      </c>
      <c r="C54" s="66"/>
      <c r="D54" s="29"/>
      <c r="E54" s="46"/>
      <c r="F54" s="46"/>
    </row>
    <row r="55" spans="1:6" ht="51" x14ac:dyDescent="0.2">
      <c r="A55" s="107"/>
      <c r="B55" s="51" t="s">
        <v>136</v>
      </c>
      <c r="C55" s="66"/>
      <c r="D55" s="29"/>
      <c r="E55" s="46"/>
      <c r="F55" s="47"/>
    </row>
    <row r="56" spans="1:6" ht="14.25" x14ac:dyDescent="0.2">
      <c r="A56" s="107"/>
      <c r="B56" s="51"/>
      <c r="C56" s="66">
        <v>7</v>
      </c>
      <c r="D56" s="29" t="s">
        <v>45</v>
      </c>
      <c r="E56" s="57"/>
      <c r="F56" s="46">
        <f>C56*E56</f>
        <v>0</v>
      </c>
    </row>
    <row r="57" spans="1:6" x14ac:dyDescent="0.2">
      <c r="A57" s="107"/>
      <c r="B57" s="51"/>
      <c r="C57" s="66"/>
      <c r="D57" s="29"/>
      <c r="E57" s="46"/>
      <c r="F57" s="46"/>
    </row>
    <row r="58" spans="1:6" x14ac:dyDescent="0.2">
      <c r="A58" s="108"/>
      <c r="B58" s="82"/>
      <c r="C58" s="70"/>
      <c r="D58" s="64"/>
      <c r="E58" s="65"/>
      <c r="F58" s="63"/>
    </row>
    <row r="59" spans="1:6" x14ac:dyDescent="0.2">
      <c r="A59" s="107">
        <f>COUNT($A$7:A58)+1</f>
        <v>11</v>
      </c>
      <c r="B59" s="50" t="s">
        <v>137</v>
      </c>
      <c r="C59" s="66"/>
      <c r="D59" s="29"/>
      <c r="E59" s="46"/>
      <c r="F59" s="46"/>
    </row>
    <row r="60" spans="1:6" ht="51" x14ac:dyDescent="0.2">
      <c r="A60" s="107"/>
      <c r="B60" s="51" t="s">
        <v>138</v>
      </c>
      <c r="C60" s="66"/>
      <c r="D60" s="29"/>
      <c r="E60" s="46"/>
      <c r="F60" s="47"/>
    </row>
    <row r="61" spans="1:6" ht="14.25" x14ac:dyDescent="0.2">
      <c r="A61" s="107"/>
      <c r="B61" s="51"/>
      <c r="C61" s="66">
        <v>8</v>
      </c>
      <c r="D61" s="29" t="s">
        <v>45</v>
      </c>
      <c r="E61" s="57"/>
      <c r="F61" s="46">
        <f>C61*E61</f>
        <v>0</v>
      </c>
    </row>
    <row r="62" spans="1:6" x14ac:dyDescent="0.2">
      <c r="A62" s="109"/>
      <c r="B62" s="83"/>
      <c r="C62" s="67"/>
      <c r="D62" s="68"/>
      <c r="E62" s="69"/>
      <c r="F62" s="69"/>
    </row>
    <row r="63" spans="1:6" x14ac:dyDescent="0.2">
      <c r="A63" s="114"/>
      <c r="B63" s="82"/>
      <c r="C63" s="70"/>
      <c r="D63" s="64"/>
      <c r="E63" s="65"/>
      <c r="F63" s="63"/>
    </row>
    <row r="64" spans="1:6" x14ac:dyDescent="0.2">
      <c r="A64" s="107">
        <f>COUNT($A$7:A63)+1</f>
        <v>12</v>
      </c>
      <c r="B64" s="50" t="s">
        <v>166</v>
      </c>
      <c r="C64" s="66"/>
      <c r="D64" s="29"/>
      <c r="E64" s="46"/>
      <c r="F64" s="46"/>
    </row>
    <row r="65" spans="1:6" ht="51" x14ac:dyDescent="0.2">
      <c r="A65" s="112"/>
      <c r="B65" s="51" t="s">
        <v>167</v>
      </c>
      <c r="C65" s="66"/>
      <c r="D65" s="29"/>
      <c r="E65" s="46"/>
      <c r="F65" s="47"/>
    </row>
    <row r="66" spans="1:6" ht="14.25" x14ac:dyDescent="0.2">
      <c r="A66" s="112"/>
      <c r="B66" s="51"/>
      <c r="C66" s="66">
        <v>5</v>
      </c>
      <c r="D66" s="29" t="s">
        <v>39</v>
      </c>
      <c r="E66" s="57"/>
      <c r="F66" s="46">
        <f>C66*E66</f>
        <v>0</v>
      </c>
    </row>
    <row r="67" spans="1:6" x14ac:dyDescent="0.2">
      <c r="A67" s="113"/>
      <c r="B67" s="83"/>
      <c r="C67" s="67"/>
      <c r="D67" s="68"/>
      <c r="E67" s="69"/>
      <c r="F67" s="69"/>
    </row>
    <row r="68" spans="1:6" x14ac:dyDescent="0.2">
      <c r="A68" s="114"/>
      <c r="B68" s="82"/>
      <c r="C68" s="70"/>
      <c r="D68" s="64"/>
      <c r="E68" s="65"/>
      <c r="F68" s="65"/>
    </row>
    <row r="69" spans="1:6" x14ac:dyDescent="0.2">
      <c r="A69" s="107">
        <f>COUNT($A$7:A68)+1</f>
        <v>13</v>
      </c>
      <c r="B69" s="50" t="s">
        <v>70</v>
      </c>
      <c r="C69" s="66"/>
      <c r="D69" s="29"/>
      <c r="E69" s="46"/>
      <c r="F69" s="46"/>
    </row>
    <row r="70" spans="1:6" ht="63.75" x14ac:dyDescent="0.2">
      <c r="A70" s="112"/>
      <c r="B70" s="51" t="s">
        <v>71</v>
      </c>
      <c r="C70" s="66"/>
      <c r="D70" s="29"/>
      <c r="E70" s="46"/>
      <c r="F70" s="47"/>
    </row>
    <row r="71" spans="1:6" ht="14.25" x14ac:dyDescent="0.2">
      <c r="A71" s="112"/>
      <c r="B71" s="51"/>
      <c r="C71" s="66">
        <v>5</v>
      </c>
      <c r="D71" s="29" t="s">
        <v>39</v>
      </c>
      <c r="E71" s="57"/>
      <c r="F71" s="46">
        <f>C71*E71</f>
        <v>0</v>
      </c>
    </row>
    <row r="72" spans="1:6" x14ac:dyDescent="0.2">
      <c r="A72" s="113"/>
      <c r="B72" s="83"/>
      <c r="C72" s="67"/>
      <c r="D72" s="68"/>
      <c r="E72" s="69"/>
      <c r="F72" s="69"/>
    </row>
    <row r="73" spans="1:6" x14ac:dyDescent="0.2">
      <c r="A73" s="114"/>
      <c r="B73" s="82"/>
      <c r="C73" s="70"/>
      <c r="D73" s="64"/>
      <c r="E73" s="65"/>
      <c r="F73" s="63"/>
    </row>
    <row r="74" spans="1:6" x14ac:dyDescent="0.2">
      <c r="A74" s="107">
        <f>COUNT($A$7:A73)+1</f>
        <v>14</v>
      </c>
      <c r="B74" s="50" t="s">
        <v>17</v>
      </c>
      <c r="C74" s="66"/>
      <c r="D74" s="29"/>
      <c r="E74" s="46"/>
      <c r="F74" s="47"/>
    </row>
    <row r="75" spans="1:6" ht="38.25" x14ac:dyDescent="0.2">
      <c r="A75" s="112"/>
      <c r="B75" s="51" t="s">
        <v>69</v>
      </c>
      <c r="C75" s="66"/>
      <c r="D75" s="29"/>
      <c r="E75" s="46"/>
      <c r="F75" s="47"/>
    </row>
    <row r="76" spans="1:6" ht="14.25" x14ac:dyDescent="0.2">
      <c r="A76" s="112"/>
      <c r="B76" s="51"/>
      <c r="C76" s="66">
        <v>10</v>
      </c>
      <c r="D76" s="29" t="s">
        <v>39</v>
      </c>
      <c r="E76" s="57"/>
      <c r="F76" s="46">
        <f>C76*E76</f>
        <v>0</v>
      </c>
    </row>
    <row r="77" spans="1:6" x14ac:dyDescent="0.2">
      <c r="A77" s="113"/>
      <c r="B77" s="83"/>
      <c r="C77" s="67"/>
      <c r="D77" s="68"/>
      <c r="E77" s="69"/>
      <c r="F77" s="69"/>
    </row>
    <row r="78" spans="1:6" x14ac:dyDescent="0.2">
      <c r="A78" s="114"/>
      <c r="B78" s="87"/>
      <c r="C78" s="70"/>
      <c r="D78" s="64"/>
      <c r="E78" s="65"/>
      <c r="F78" s="65"/>
    </row>
    <row r="79" spans="1:6" x14ac:dyDescent="0.2">
      <c r="A79" s="107">
        <f>COUNT($A$7:A78)+1</f>
        <v>15</v>
      </c>
      <c r="B79" s="98" t="s">
        <v>72</v>
      </c>
      <c r="C79" s="66"/>
      <c r="D79" s="29"/>
      <c r="E79" s="46"/>
      <c r="F79" s="46"/>
    </row>
    <row r="80" spans="1:6" ht="38.25" x14ac:dyDescent="0.2">
      <c r="A80" s="112"/>
      <c r="B80" s="51" t="s">
        <v>73</v>
      </c>
      <c r="C80" s="66"/>
      <c r="D80" s="29"/>
      <c r="E80" s="46"/>
      <c r="F80" s="46"/>
    </row>
    <row r="81" spans="1:6" x14ac:dyDescent="0.2">
      <c r="A81" s="112"/>
      <c r="B81" s="84"/>
      <c r="C81" s="66">
        <v>6</v>
      </c>
      <c r="D81" s="29" t="s">
        <v>1</v>
      </c>
      <c r="E81" s="57"/>
      <c r="F81" s="46">
        <f>C81*E81</f>
        <v>0</v>
      </c>
    </row>
    <row r="82" spans="1:6" x14ac:dyDescent="0.2">
      <c r="A82" s="113"/>
      <c r="B82" s="99"/>
      <c r="C82" s="67"/>
      <c r="D82" s="68"/>
      <c r="E82" s="69"/>
      <c r="F82" s="69"/>
    </row>
    <row r="83" spans="1:6" x14ac:dyDescent="0.2">
      <c r="A83" s="114"/>
      <c r="B83" s="87"/>
      <c r="C83" s="70"/>
      <c r="D83" s="64"/>
      <c r="E83" s="65"/>
      <c r="F83" s="65"/>
    </row>
    <row r="84" spans="1:6" x14ac:dyDescent="0.2">
      <c r="A84" s="107">
        <f>COUNT($A$7:A83)+1</f>
        <v>16</v>
      </c>
      <c r="B84" s="96" t="s">
        <v>74</v>
      </c>
      <c r="C84" s="66"/>
      <c r="D84" s="29"/>
      <c r="E84" s="46"/>
      <c r="F84" s="46"/>
    </row>
    <row r="85" spans="1:6" ht="38.25" x14ac:dyDescent="0.2">
      <c r="A85" s="112"/>
      <c r="B85" s="74" t="s">
        <v>75</v>
      </c>
      <c r="C85" s="66"/>
      <c r="D85" s="29"/>
      <c r="E85" s="46"/>
      <c r="F85" s="46"/>
    </row>
    <row r="86" spans="1:6" x14ac:dyDescent="0.2">
      <c r="A86" s="112"/>
      <c r="B86" s="84"/>
      <c r="C86" s="66">
        <v>2</v>
      </c>
      <c r="D86" s="29" t="s">
        <v>1</v>
      </c>
      <c r="E86" s="57"/>
      <c r="F86" s="46">
        <f>C86*E86</f>
        <v>0</v>
      </c>
    </row>
    <row r="87" spans="1:6" x14ac:dyDescent="0.2">
      <c r="A87" s="113"/>
      <c r="B87" s="99"/>
      <c r="C87" s="67"/>
      <c r="D87" s="68"/>
      <c r="E87" s="69"/>
      <c r="F87" s="69"/>
    </row>
    <row r="88" spans="1:6" x14ac:dyDescent="0.2">
      <c r="A88" s="114"/>
      <c r="B88" s="87"/>
      <c r="C88" s="70"/>
      <c r="D88" s="64"/>
      <c r="E88" s="65"/>
      <c r="F88" s="65"/>
    </row>
    <row r="89" spans="1:6" x14ac:dyDescent="0.2">
      <c r="A89" s="107">
        <f>COUNT($A$7:A88)+1</f>
        <v>17</v>
      </c>
      <c r="B89" s="50" t="s">
        <v>19</v>
      </c>
      <c r="C89" s="66"/>
      <c r="D89" s="29"/>
      <c r="E89" s="46"/>
      <c r="F89" s="46"/>
    </row>
    <row r="90" spans="1:6" x14ac:dyDescent="0.2">
      <c r="A90" s="112"/>
      <c r="B90" s="51" t="s">
        <v>18</v>
      </c>
      <c r="C90" s="66"/>
      <c r="D90" s="29"/>
      <c r="E90" s="46"/>
      <c r="F90" s="47"/>
    </row>
    <row r="91" spans="1:6" ht="14.25" x14ac:dyDescent="0.2">
      <c r="A91" s="112"/>
      <c r="B91" s="51"/>
      <c r="C91" s="66">
        <v>277</v>
      </c>
      <c r="D91" s="29" t="s">
        <v>45</v>
      </c>
      <c r="E91" s="57"/>
      <c r="F91" s="46">
        <f>C91*E91</f>
        <v>0</v>
      </c>
    </row>
    <row r="92" spans="1:6" x14ac:dyDescent="0.2">
      <c r="A92" s="113"/>
      <c r="B92" s="83"/>
      <c r="C92" s="67"/>
      <c r="D92" s="68"/>
      <c r="E92" s="69"/>
      <c r="F92" s="69"/>
    </row>
    <row r="93" spans="1:6" x14ac:dyDescent="0.2">
      <c r="A93" s="114"/>
      <c r="B93" s="82"/>
      <c r="C93" s="70"/>
      <c r="D93" s="64"/>
      <c r="E93" s="65"/>
      <c r="F93" s="65"/>
    </row>
    <row r="94" spans="1:6" x14ac:dyDescent="0.2">
      <c r="A94" s="107">
        <f>COUNT($A$7:A93)+1</f>
        <v>18</v>
      </c>
      <c r="B94" s="50" t="s">
        <v>76</v>
      </c>
      <c r="C94" s="66"/>
      <c r="D94" s="29"/>
      <c r="E94" s="46"/>
      <c r="F94" s="47"/>
    </row>
    <row r="95" spans="1:6" ht="51" x14ac:dyDescent="0.2">
      <c r="A95" s="112"/>
      <c r="B95" s="51" t="s">
        <v>109</v>
      </c>
      <c r="C95" s="66"/>
      <c r="D95" s="29"/>
      <c r="E95" s="46"/>
      <c r="F95" s="47"/>
    </row>
    <row r="96" spans="1:6" ht="14.25" x14ac:dyDescent="0.2">
      <c r="A96" s="112"/>
      <c r="B96" s="51" t="s">
        <v>34</v>
      </c>
      <c r="C96" s="66">
        <v>439</v>
      </c>
      <c r="D96" s="29" t="s">
        <v>44</v>
      </c>
      <c r="E96" s="57"/>
      <c r="F96" s="46">
        <f>C96*E96</f>
        <v>0</v>
      </c>
    </row>
    <row r="97" spans="1:6" ht="14.25" x14ac:dyDescent="0.2">
      <c r="A97" s="112"/>
      <c r="B97" s="51" t="s">
        <v>35</v>
      </c>
      <c r="C97" s="66">
        <v>110</v>
      </c>
      <c r="D97" s="29" t="s">
        <v>44</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22</v>
      </c>
      <c r="C100" s="66"/>
      <c r="D100" s="29"/>
      <c r="E100" s="46"/>
      <c r="F100" s="46"/>
    </row>
    <row r="101" spans="1:6" ht="51" x14ac:dyDescent="0.2">
      <c r="A101" s="112"/>
      <c r="B101" s="51" t="s">
        <v>77</v>
      </c>
      <c r="C101" s="66"/>
      <c r="D101" s="29"/>
      <c r="E101" s="46"/>
      <c r="F101" s="46"/>
    </row>
    <row r="102" spans="1:6" ht="14.25" x14ac:dyDescent="0.2">
      <c r="A102" s="112"/>
      <c r="B102" s="51"/>
      <c r="C102" s="66">
        <v>78</v>
      </c>
      <c r="D102" s="29" t="s">
        <v>44</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78</v>
      </c>
      <c r="C105" s="66"/>
      <c r="D105" s="29"/>
      <c r="E105" s="46"/>
      <c r="F105" s="46"/>
    </row>
    <row r="106" spans="1:6" ht="63.75" x14ac:dyDescent="0.2">
      <c r="A106" s="112"/>
      <c r="B106" s="51" t="s">
        <v>106</v>
      </c>
      <c r="C106" s="66"/>
      <c r="D106" s="29"/>
      <c r="E106" s="46"/>
      <c r="F106" s="46"/>
    </row>
    <row r="107" spans="1:6" ht="14.25" x14ac:dyDescent="0.2">
      <c r="A107" s="112"/>
      <c r="B107" s="51"/>
      <c r="C107" s="66">
        <v>197</v>
      </c>
      <c r="D107" s="29" t="s">
        <v>44</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79</v>
      </c>
      <c r="C110" s="66"/>
      <c r="D110" s="29"/>
      <c r="E110" s="46"/>
      <c r="F110" s="47"/>
    </row>
    <row r="111" spans="1:6" ht="51" x14ac:dyDescent="0.2">
      <c r="A111" s="112"/>
      <c r="B111" s="51" t="s">
        <v>107</v>
      </c>
      <c r="C111" s="66"/>
      <c r="D111" s="29"/>
      <c r="E111" s="46"/>
      <c r="F111" s="47"/>
    </row>
    <row r="112" spans="1:6" ht="14.25" x14ac:dyDescent="0.2">
      <c r="A112" s="112"/>
      <c r="B112" s="51"/>
      <c r="C112" s="66">
        <v>273</v>
      </c>
      <c r="D112" s="29" t="s">
        <v>44</v>
      </c>
      <c r="E112" s="57"/>
      <c r="F112" s="46">
        <f>C112*E112</f>
        <v>0</v>
      </c>
    </row>
    <row r="113" spans="1:6" x14ac:dyDescent="0.2">
      <c r="A113" s="113"/>
      <c r="B113" s="83"/>
      <c r="C113" s="67"/>
      <c r="D113" s="68"/>
      <c r="E113" s="69"/>
      <c r="F113" s="69"/>
    </row>
    <row r="114" spans="1:6" x14ac:dyDescent="0.2">
      <c r="A114" s="114"/>
      <c r="B114" s="87"/>
      <c r="C114" s="70"/>
      <c r="D114" s="100"/>
      <c r="E114" s="88"/>
      <c r="F114" s="88"/>
    </row>
    <row r="115" spans="1:6" x14ac:dyDescent="0.2">
      <c r="A115" s="107">
        <f>COUNT($A$7:A114)+1</f>
        <v>22</v>
      </c>
      <c r="B115" s="50" t="s">
        <v>21</v>
      </c>
      <c r="C115" s="66"/>
      <c r="D115" s="29"/>
      <c r="E115" s="46"/>
      <c r="F115" s="46"/>
    </row>
    <row r="116" spans="1:6" ht="25.5" x14ac:dyDescent="0.2">
      <c r="A116" s="112"/>
      <c r="B116" s="51" t="s">
        <v>20</v>
      </c>
      <c r="C116" s="66"/>
      <c r="D116" s="29"/>
      <c r="E116" s="46"/>
      <c r="F116" s="47"/>
    </row>
    <row r="117" spans="1:6" ht="14.25" x14ac:dyDescent="0.2">
      <c r="A117" s="112"/>
      <c r="B117" s="51"/>
      <c r="C117" s="66">
        <v>686</v>
      </c>
      <c r="D117" s="29" t="s">
        <v>44</v>
      </c>
      <c r="E117" s="57"/>
      <c r="F117" s="46">
        <f>C117*E117</f>
        <v>0</v>
      </c>
    </row>
    <row r="118" spans="1:6" x14ac:dyDescent="0.2">
      <c r="A118" s="113"/>
      <c r="B118" s="83"/>
      <c r="C118" s="67"/>
      <c r="D118" s="68"/>
      <c r="E118" s="69"/>
      <c r="F118" s="69"/>
    </row>
    <row r="119" spans="1:6" x14ac:dyDescent="0.2">
      <c r="A119" s="114"/>
      <c r="B119" s="82"/>
      <c r="C119" s="70"/>
      <c r="D119" s="64"/>
      <c r="E119" s="65"/>
      <c r="F119" s="65"/>
    </row>
    <row r="120" spans="1:6" x14ac:dyDescent="0.2">
      <c r="A120" s="107">
        <f>COUNT($A$7:A119)+1</f>
        <v>23</v>
      </c>
      <c r="B120" s="50" t="s">
        <v>23</v>
      </c>
      <c r="C120" s="66"/>
      <c r="D120" s="29"/>
      <c r="E120" s="46"/>
      <c r="F120" s="46"/>
    </row>
    <row r="121" spans="1:6" ht="25.5" x14ac:dyDescent="0.2">
      <c r="A121" s="112"/>
      <c r="B121" s="51" t="s">
        <v>38</v>
      </c>
      <c r="C121" s="66"/>
      <c r="D121" s="29"/>
      <c r="E121" s="46"/>
      <c r="F121" s="47"/>
    </row>
    <row r="122" spans="1:6" ht="14.25" x14ac:dyDescent="0.2">
      <c r="A122" s="112"/>
      <c r="B122" s="51"/>
      <c r="C122" s="66">
        <v>346</v>
      </c>
      <c r="D122" s="29" t="s">
        <v>39</v>
      </c>
      <c r="E122" s="57"/>
      <c r="F122" s="46">
        <f>C122*E122</f>
        <v>0</v>
      </c>
    </row>
    <row r="123" spans="1:6" x14ac:dyDescent="0.2">
      <c r="A123" s="113"/>
      <c r="B123" s="83"/>
      <c r="C123" s="67"/>
      <c r="D123" s="68"/>
      <c r="E123" s="69"/>
      <c r="F123" s="69"/>
    </row>
    <row r="124" spans="1:6" x14ac:dyDescent="0.2">
      <c r="A124" s="114"/>
      <c r="B124" s="82"/>
      <c r="C124" s="70"/>
      <c r="D124" s="64"/>
      <c r="E124" s="65"/>
      <c r="F124" s="65"/>
    </row>
    <row r="125" spans="1:6" x14ac:dyDescent="0.2">
      <c r="A125" s="107">
        <f>COUNT($A$7:A124)+1</f>
        <v>24</v>
      </c>
      <c r="B125" s="50" t="s">
        <v>24</v>
      </c>
      <c r="C125" s="66"/>
      <c r="D125" s="29"/>
      <c r="E125" s="46"/>
      <c r="F125" s="47"/>
    </row>
    <row r="126" spans="1:6" ht="25.5" x14ac:dyDescent="0.2">
      <c r="A126" s="112"/>
      <c r="B126" s="51" t="s">
        <v>80</v>
      </c>
      <c r="C126" s="66"/>
      <c r="D126" s="29"/>
      <c r="E126" s="46"/>
      <c r="F126" s="47"/>
    </row>
    <row r="127" spans="1:6" x14ac:dyDescent="0.2">
      <c r="A127" s="112"/>
      <c r="B127" s="51"/>
      <c r="C127" s="66">
        <v>5</v>
      </c>
      <c r="D127" s="29" t="s">
        <v>1</v>
      </c>
      <c r="E127" s="57"/>
      <c r="F127" s="46">
        <f>C127*E127</f>
        <v>0</v>
      </c>
    </row>
    <row r="128" spans="1:6" x14ac:dyDescent="0.2">
      <c r="A128" s="113"/>
      <c r="B128" s="83"/>
      <c r="C128" s="67"/>
      <c r="D128" s="68"/>
      <c r="E128" s="69"/>
      <c r="F128" s="69"/>
    </row>
    <row r="129" spans="1:6" x14ac:dyDescent="0.2">
      <c r="A129" s="114"/>
      <c r="B129" s="82"/>
      <c r="C129" s="70"/>
      <c r="D129" s="64"/>
      <c r="E129" s="65"/>
      <c r="F129" s="65"/>
    </row>
    <row r="130" spans="1:6" x14ac:dyDescent="0.2">
      <c r="A130" s="107">
        <f>COUNT($A$7:A129)+1</f>
        <v>25</v>
      </c>
      <c r="B130" s="50" t="s">
        <v>26</v>
      </c>
      <c r="C130" s="66"/>
      <c r="D130" s="29"/>
      <c r="E130" s="46"/>
      <c r="F130" s="46"/>
    </row>
    <row r="131" spans="1:6" x14ac:dyDescent="0.2">
      <c r="A131" s="112"/>
      <c r="B131" s="51" t="s">
        <v>25</v>
      </c>
      <c r="C131" s="66"/>
      <c r="D131" s="29"/>
      <c r="E131" s="46"/>
      <c r="F131" s="47"/>
    </row>
    <row r="132" spans="1:6" x14ac:dyDescent="0.2">
      <c r="A132" s="112"/>
      <c r="B132" s="51"/>
      <c r="C132" s="66">
        <v>5</v>
      </c>
      <c r="D132" s="29" t="s">
        <v>1</v>
      </c>
      <c r="E132" s="57"/>
      <c r="F132" s="46">
        <f>C132*E132</f>
        <v>0</v>
      </c>
    </row>
    <row r="133" spans="1:6" x14ac:dyDescent="0.2">
      <c r="A133" s="113"/>
      <c r="B133" s="83"/>
      <c r="C133" s="67"/>
      <c r="D133" s="68"/>
      <c r="E133" s="69"/>
      <c r="F133" s="69"/>
    </row>
    <row r="134" spans="1:6" x14ac:dyDescent="0.2">
      <c r="A134" s="114"/>
      <c r="B134" s="82"/>
      <c r="C134" s="70"/>
      <c r="D134" s="64"/>
      <c r="E134" s="65"/>
      <c r="F134" s="65"/>
    </row>
    <row r="135" spans="1:6" x14ac:dyDescent="0.2">
      <c r="A135" s="107">
        <f>COUNT($A$7:A134)+1</f>
        <v>26</v>
      </c>
      <c r="B135" s="50" t="s">
        <v>284</v>
      </c>
      <c r="C135" s="66"/>
      <c r="D135" s="29"/>
      <c r="E135" s="46"/>
      <c r="F135" s="46"/>
    </row>
    <row r="136" spans="1:6" ht="38.25" x14ac:dyDescent="0.2">
      <c r="A136" s="112"/>
      <c r="B136" s="51" t="s">
        <v>285</v>
      </c>
      <c r="C136" s="66"/>
      <c r="D136" s="29"/>
      <c r="E136" s="46"/>
      <c r="F136" s="46"/>
    </row>
    <row r="137" spans="1:6" ht="14.25" x14ac:dyDescent="0.2">
      <c r="A137" s="112"/>
      <c r="B137" s="51" t="s">
        <v>286</v>
      </c>
      <c r="C137" s="66">
        <v>4</v>
      </c>
      <c r="D137" s="29" t="s">
        <v>39</v>
      </c>
      <c r="E137" s="57"/>
      <c r="F137" s="46">
        <f t="shared" ref="F137" si="0">C137*E137</f>
        <v>0</v>
      </c>
    </row>
    <row r="138" spans="1:6" x14ac:dyDescent="0.2">
      <c r="A138" s="113"/>
      <c r="B138" s="83"/>
      <c r="C138" s="67"/>
      <c r="D138" s="68"/>
      <c r="E138" s="69"/>
      <c r="F138" s="69"/>
    </row>
    <row r="139" spans="1:6" x14ac:dyDescent="0.2">
      <c r="A139" s="114"/>
      <c r="B139" s="82"/>
      <c r="C139" s="70"/>
      <c r="D139" s="64"/>
      <c r="E139" s="65"/>
      <c r="F139" s="63"/>
    </row>
    <row r="140" spans="1:6" x14ac:dyDescent="0.2">
      <c r="A140" s="107">
        <f>COUNT($A$7:A139)+1</f>
        <v>27</v>
      </c>
      <c r="B140" s="50" t="s">
        <v>287</v>
      </c>
      <c r="C140" s="66"/>
      <c r="D140" s="29"/>
      <c r="E140" s="46"/>
      <c r="F140" s="46"/>
    </row>
    <row r="141" spans="1:6" ht="127.5" x14ac:dyDescent="0.2">
      <c r="A141" s="112"/>
      <c r="B141" s="51" t="s">
        <v>288</v>
      </c>
      <c r="C141" s="66"/>
      <c r="D141" s="29"/>
      <c r="E141" s="46"/>
      <c r="F141" s="46"/>
    </row>
    <row r="142" spans="1:6" x14ac:dyDescent="0.2">
      <c r="A142" s="112"/>
      <c r="B142" s="51"/>
      <c r="C142" s="66">
        <v>1</v>
      </c>
      <c r="D142" s="29" t="s">
        <v>1</v>
      </c>
      <c r="E142" s="57"/>
      <c r="F142" s="46">
        <f t="shared" ref="F142" si="1">C142*E142</f>
        <v>0</v>
      </c>
    </row>
    <row r="143" spans="1:6" x14ac:dyDescent="0.2">
      <c r="A143" s="113"/>
      <c r="B143" s="83"/>
      <c r="C143" s="67"/>
      <c r="D143" s="68"/>
      <c r="E143" s="69"/>
      <c r="F143" s="69"/>
    </row>
    <row r="144" spans="1:6" x14ac:dyDescent="0.2">
      <c r="A144" s="114"/>
      <c r="B144" s="82"/>
      <c r="C144" s="70"/>
      <c r="D144" s="64"/>
      <c r="E144" s="65"/>
      <c r="F144" s="65"/>
    </row>
    <row r="145" spans="1:6" x14ac:dyDescent="0.2">
      <c r="A145" s="107">
        <f>COUNT($A$7:A144)+1</f>
        <v>28</v>
      </c>
      <c r="B145" s="50" t="s">
        <v>289</v>
      </c>
      <c r="C145" s="66"/>
      <c r="D145" s="29"/>
      <c r="E145" s="46"/>
      <c r="F145" s="46"/>
    </row>
    <row r="146" spans="1:6" ht="114.75" x14ac:dyDescent="0.2">
      <c r="A146" s="112"/>
      <c r="B146" s="51" t="s">
        <v>290</v>
      </c>
      <c r="C146" s="66"/>
      <c r="D146" s="29"/>
      <c r="E146" s="46"/>
      <c r="F146" s="46"/>
    </row>
    <row r="147" spans="1:6" x14ac:dyDescent="0.2">
      <c r="A147" s="112"/>
      <c r="B147" s="51" t="s">
        <v>291</v>
      </c>
      <c r="C147" s="66">
        <v>1</v>
      </c>
      <c r="D147" s="29" t="s">
        <v>1</v>
      </c>
      <c r="E147" s="57"/>
      <c r="F147" s="46">
        <f t="shared" ref="F147" si="2">C147*E147</f>
        <v>0</v>
      </c>
    </row>
    <row r="148" spans="1:6" x14ac:dyDescent="0.2">
      <c r="A148" s="113"/>
      <c r="B148" s="83"/>
      <c r="C148" s="67"/>
      <c r="D148" s="68"/>
      <c r="E148" s="69"/>
      <c r="F148" s="69"/>
    </row>
    <row r="149" spans="1:6" x14ac:dyDescent="0.2">
      <c r="A149" s="114"/>
      <c r="B149" s="82"/>
      <c r="C149" s="70"/>
      <c r="D149" s="64"/>
      <c r="E149" s="65"/>
      <c r="F149" s="65"/>
    </row>
    <row r="150" spans="1:6" x14ac:dyDescent="0.2">
      <c r="A150" s="107">
        <f>COUNT($A$7:A149)+1</f>
        <v>29</v>
      </c>
      <c r="B150" s="50" t="s">
        <v>292</v>
      </c>
      <c r="C150" s="66"/>
      <c r="D150" s="29"/>
      <c r="E150" s="46"/>
      <c r="F150" s="46"/>
    </row>
    <row r="151" spans="1:6" ht="25.5" x14ac:dyDescent="0.2">
      <c r="A151" s="112"/>
      <c r="B151" s="51" t="s">
        <v>293</v>
      </c>
      <c r="C151" s="66"/>
      <c r="D151" s="29"/>
      <c r="E151" s="46"/>
      <c r="F151" s="46"/>
    </row>
    <row r="152" spans="1:6" x14ac:dyDescent="0.2">
      <c r="A152" s="112"/>
      <c r="B152" s="51"/>
      <c r="C152" s="66">
        <v>8</v>
      </c>
      <c r="D152" s="29" t="s">
        <v>294</v>
      </c>
      <c r="E152" s="57"/>
      <c r="F152" s="46">
        <f>C152*E152</f>
        <v>0</v>
      </c>
    </row>
    <row r="153" spans="1:6" x14ac:dyDescent="0.2">
      <c r="A153" s="113"/>
      <c r="B153" s="83"/>
      <c r="C153" s="67"/>
      <c r="D153" s="68"/>
      <c r="E153" s="69"/>
      <c r="F153" s="69"/>
    </row>
    <row r="154" spans="1:6" x14ac:dyDescent="0.2">
      <c r="A154" s="112"/>
      <c r="B154" s="51"/>
      <c r="C154" s="66"/>
      <c r="D154" s="29"/>
      <c r="E154" s="46"/>
      <c r="F154" s="46"/>
    </row>
    <row r="155" spans="1:6" x14ac:dyDescent="0.2">
      <c r="A155" s="107">
        <f>COUNT($A$7:A133)+1</f>
        <v>26</v>
      </c>
      <c r="B155" s="50" t="s">
        <v>28</v>
      </c>
      <c r="C155" s="66"/>
      <c r="D155" s="29"/>
      <c r="E155" s="46"/>
      <c r="F155" s="47"/>
    </row>
    <row r="156" spans="1:6" ht="38.25" x14ac:dyDescent="0.2">
      <c r="A156" s="112"/>
      <c r="B156" s="51" t="s">
        <v>27</v>
      </c>
      <c r="C156" s="66"/>
      <c r="D156" s="29"/>
      <c r="E156" s="46"/>
      <c r="F156" s="47"/>
    </row>
    <row r="157" spans="1:6" x14ac:dyDescent="0.2">
      <c r="A157" s="112"/>
      <c r="B157" s="51" t="s">
        <v>58</v>
      </c>
      <c r="C157" s="66">
        <v>10</v>
      </c>
      <c r="D157" s="29" t="s">
        <v>1</v>
      </c>
      <c r="E157" s="57"/>
      <c r="F157" s="46">
        <f>C157*E157</f>
        <v>0</v>
      </c>
    </row>
    <row r="158" spans="1:6" x14ac:dyDescent="0.2">
      <c r="A158" s="113"/>
      <c r="B158" s="83"/>
      <c r="C158" s="67"/>
      <c r="D158" s="68"/>
      <c r="E158" s="69"/>
      <c r="F158" s="69"/>
    </row>
    <row r="159" spans="1:6" x14ac:dyDescent="0.2">
      <c r="A159" s="114"/>
      <c r="B159" s="87"/>
      <c r="C159" s="41"/>
      <c r="D159" s="42"/>
      <c r="E159" s="43"/>
      <c r="F159" s="41"/>
    </row>
    <row r="160" spans="1:6" x14ac:dyDescent="0.2">
      <c r="A160" s="107">
        <f>COUNT($A$7:A159)+1</f>
        <v>31</v>
      </c>
      <c r="B160" s="50" t="s">
        <v>29</v>
      </c>
      <c r="C160" s="47"/>
      <c r="D160" s="29"/>
      <c r="E160" s="76"/>
      <c r="F160" s="47"/>
    </row>
    <row r="161" spans="1:6" ht="76.5" x14ac:dyDescent="0.2">
      <c r="A161" s="110"/>
      <c r="B161" s="51" t="s">
        <v>84</v>
      </c>
      <c r="C161" s="47"/>
      <c r="D161" s="29"/>
      <c r="E161" s="46"/>
      <c r="F161" s="47"/>
    </row>
    <row r="162" spans="1:6" x14ac:dyDescent="0.2">
      <c r="A162" s="107"/>
      <c r="B162" s="101"/>
      <c r="C162" s="77"/>
      <c r="D162" s="78">
        <v>0.05</v>
      </c>
      <c r="E162" s="47"/>
      <c r="F162" s="46">
        <f>SUM(F9:F161)*D162</f>
        <v>0</v>
      </c>
    </row>
    <row r="163" spans="1:6" x14ac:dyDescent="0.2">
      <c r="A163" s="109"/>
      <c r="B163" s="102"/>
      <c r="C163" s="103"/>
      <c r="D163" s="104"/>
      <c r="E163" s="79"/>
      <c r="F163" s="69"/>
    </row>
    <row r="164" spans="1:6" x14ac:dyDescent="0.2">
      <c r="A164" s="111"/>
      <c r="B164" s="82"/>
      <c r="C164" s="63"/>
      <c r="D164" s="64"/>
      <c r="E164" s="105"/>
      <c r="F164" s="65"/>
    </row>
    <row r="165" spans="1:6" x14ac:dyDescent="0.2">
      <c r="A165" s="107">
        <f>COUNT($A$7:A164)+1</f>
        <v>32</v>
      </c>
      <c r="B165" s="50" t="s">
        <v>31</v>
      </c>
      <c r="C165" s="47"/>
      <c r="D165" s="29"/>
      <c r="E165" s="76"/>
      <c r="F165" s="46"/>
    </row>
    <row r="166" spans="1:6" ht="38.25" x14ac:dyDescent="0.2">
      <c r="A166" s="110"/>
      <c r="B166" s="51" t="s">
        <v>30</v>
      </c>
      <c r="C166" s="47"/>
      <c r="D166" s="29"/>
      <c r="E166" s="47"/>
      <c r="F166" s="46"/>
    </row>
    <row r="167" spans="1:6" x14ac:dyDescent="0.2">
      <c r="A167" s="110"/>
      <c r="B167" s="51"/>
      <c r="C167" s="77"/>
      <c r="D167" s="78">
        <v>0.05</v>
      </c>
      <c r="E167" s="47"/>
      <c r="F167" s="46">
        <f>SUM(F9:F161)*D167</f>
        <v>0</v>
      </c>
    </row>
    <row r="168" spans="1:6" x14ac:dyDescent="0.2">
      <c r="A168" s="115"/>
      <c r="B168" s="83"/>
      <c r="C168" s="79"/>
      <c r="D168" s="68"/>
      <c r="E168" s="79"/>
      <c r="F168" s="79"/>
    </row>
    <row r="169" spans="1:6" x14ac:dyDescent="0.2">
      <c r="A169" s="110"/>
      <c r="B169" s="51"/>
      <c r="C169" s="47"/>
      <c r="D169" s="29"/>
      <c r="E169" s="47"/>
      <c r="F169" s="47"/>
    </row>
    <row r="170" spans="1:6" x14ac:dyDescent="0.2">
      <c r="A170" s="107">
        <f>COUNT($A$7:A168)+1</f>
        <v>33</v>
      </c>
      <c r="B170" s="50" t="s">
        <v>85</v>
      </c>
      <c r="C170" s="47"/>
      <c r="D170" s="29"/>
      <c r="E170" s="47"/>
      <c r="F170" s="47"/>
    </row>
    <row r="171" spans="1:6" ht="38.25" x14ac:dyDescent="0.2">
      <c r="A171" s="110"/>
      <c r="B171" s="51" t="s">
        <v>32</v>
      </c>
      <c r="C171" s="77"/>
      <c r="D171" s="78">
        <v>0.1</v>
      </c>
      <c r="E171" s="47"/>
      <c r="F171" s="46">
        <f>SUM(F9:F161)*D171</f>
        <v>0</v>
      </c>
    </row>
    <row r="172" spans="1:6" x14ac:dyDescent="0.2">
      <c r="A172" s="115"/>
      <c r="B172" s="84"/>
      <c r="C172" s="47"/>
      <c r="D172" s="29"/>
      <c r="E172" s="76"/>
      <c r="F172" s="47"/>
    </row>
    <row r="173" spans="1:6" x14ac:dyDescent="0.2">
      <c r="A173" s="52"/>
      <c r="B173" s="85" t="s">
        <v>2</v>
      </c>
      <c r="C173" s="53"/>
      <c r="D173" s="54"/>
      <c r="E173" s="55" t="s">
        <v>43</v>
      </c>
      <c r="F173" s="55">
        <f>SUM(F9:F172)</f>
        <v>0</v>
      </c>
    </row>
  </sheetData>
  <sheetProtection algorithmName="SHA-512" hashValue="6c8gkh7UdpL6JPAoPL3gENOK93mO1Yd9grvv+rQBarTeIsa0oCxuROs5EPfD838UOpkpEZBJ0ckETwaLm3Ng4A==" saltValue="0Z6Zy0wzfF/P0QTEp5yPe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4" manualBreakCount="4">
    <brk id="62" max="5" man="1"/>
    <brk id="92" max="5" man="1"/>
    <brk id="123" max="5" man="1"/>
    <brk id="153"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138"/>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184</v>
      </c>
      <c r="B3" s="80" t="s">
        <v>232</v>
      </c>
      <c r="C3" s="35"/>
      <c r="D3" s="36"/>
    </row>
    <row r="4" spans="1:6" x14ac:dyDescent="0.2">
      <c r="A4" s="34"/>
      <c r="B4" s="80" t="s">
        <v>215</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463</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42</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150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30</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1019</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38.6</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463</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1019</v>
      </c>
      <c r="D45" s="48" t="s">
        <v>45</v>
      </c>
      <c r="E45" s="58"/>
      <c r="F45" s="49">
        <f>C45*E45</f>
        <v>0</v>
      </c>
    </row>
    <row r="46" spans="1:6" ht="25.5" x14ac:dyDescent="0.2">
      <c r="A46" s="112"/>
      <c r="B46" s="51" t="s">
        <v>202</v>
      </c>
      <c r="C46" s="66">
        <v>1019</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1019</v>
      </c>
      <c r="D51" s="48" t="s">
        <v>45</v>
      </c>
      <c r="E51" s="57"/>
      <c r="F51" s="49">
        <f>+E51*C51</f>
        <v>0</v>
      </c>
    </row>
    <row r="52" spans="1:6" ht="14.25" x14ac:dyDescent="0.2">
      <c r="A52" s="113"/>
      <c r="B52" s="152"/>
      <c r="C52" s="67"/>
      <c r="D52" s="90"/>
      <c r="E52" s="69"/>
      <c r="F52" s="91"/>
    </row>
    <row r="53" spans="1:6" x14ac:dyDescent="0.2">
      <c r="A53" s="114"/>
      <c r="B53" s="82"/>
      <c r="C53" s="70"/>
      <c r="D53" s="64"/>
      <c r="E53" s="65"/>
      <c r="F53" s="63"/>
    </row>
    <row r="54" spans="1:6" x14ac:dyDescent="0.2">
      <c r="A54" s="107">
        <f>COUNT($A$7:A53)+1</f>
        <v>10</v>
      </c>
      <c r="B54" s="50" t="s">
        <v>166</v>
      </c>
      <c r="C54" s="66"/>
      <c r="D54" s="29"/>
      <c r="E54" s="46"/>
      <c r="F54" s="46"/>
    </row>
    <row r="55" spans="1:6" ht="51" x14ac:dyDescent="0.2">
      <c r="A55" s="112"/>
      <c r="B55" s="51" t="s">
        <v>167</v>
      </c>
      <c r="C55" s="66"/>
      <c r="D55" s="29"/>
      <c r="E55" s="46"/>
      <c r="F55" s="47"/>
    </row>
    <row r="56" spans="1:6" ht="14.25" x14ac:dyDescent="0.2">
      <c r="A56" s="112"/>
      <c r="B56" s="51"/>
      <c r="C56" s="66">
        <v>90</v>
      </c>
      <c r="D56" s="29" t="s">
        <v>39</v>
      </c>
      <c r="E56" s="57"/>
      <c r="F56" s="46">
        <f>C56*E56</f>
        <v>0</v>
      </c>
    </row>
    <row r="57" spans="1:6" x14ac:dyDescent="0.2">
      <c r="A57" s="113"/>
      <c r="B57" s="83"/>
      <c r="C57" s="67"/>
      <c r="D57" s="68"/>
      <c r="E57" s="69"/>
      <c r="F57" s="69"/>
    </row>
    <row r="58" spans="1:6" x14ac:dyDescent="0.2">
      <c r="A58" s="114"/>
      <c r="B58" s="82"/>
      <c r="C58" s="70"/>
      <c r="D58" s="64"/>
      <c r="E58" s="65"/>
      <c r="F58" s="65"/>
    </row>
    <row r="59" spans="1:6" x14ac:dyDescent="0.2">
      <c r="A59" s="107">
        <f>COUNT($A$7:A58)+1</f>
        <v>11</v>
      </c>
      <c r="B59" s="50" t="s">
        <v>70</v>
      </c>
      <c r="C59" s="66"/>
      <c r="D59" s="29"/>
      <c r="E59" s="46"/>
      <c r="F59" s="46"/>
    </row>
    <row r="60" spans="1:6" ht="63.75" x14ac:dyDescent="0.2">
      <c r="A60" s="112"/>
      <c r="B60" s="51" t="s">
        <v>71</v>
      </c>
      <c r="C60" s="66"/>
      <c r="D60" s="29"/>
      <c r="E60" s="46"/>
      <c r="F60" s="47"/>
    </row>
    <row r="61" spans="1:6" ht="14.25" x14ac:dyDescent="0.2">
      <c r="A61" s="112"/>
      <c r="B61" s="51"/>
      <c r="C61" s="66">
        <v>90</v>
      </c>
      <c r="D61" s="29" t="s">
        <v>39</v>
      </c>
      <c r="E61" s="57"/>
      <c r="F61" s="46">
        <f>C61*E61</f>
        <v>0</v>
      </c>
    </row>
    <row r="62" spans="1:6" x14ac:dyDescent="0.2">
      <c r="A62" s="113"/>
      <c r="B62" s="83"/>
      <c r="C62" s="67"/>
      <c r="D62" s="68"/>
      <c r="E62" s="69"/>
      <c r="F62" s="69"/>
    </row>
    <row r="63" spans="1:6" x14ac:dyDescent="0.2">
      <c r="A63" s="114"/>
      <c r="B63" s="87"/>
      <c r="C63" s="70"/>
      <c r="D63" s="64"/>
      <c r="E63" s="65"/>
      <c r="F63" s="65"/>
    </row>
    <row r="64" spans="1:6" x14ac:dyDescent="0.2">
      <c r="A64" s="107">
        <f>COUNT($A$7:A63)+1</f>
        <v>12</v>
      </c>
      <c r="B64" s="98" t="s">
        <v>72</v>
      </c>
      <c r="C64" s="66"/>
      <c r="D64" s="29"/>
      <c r="E64" s="46"/>
      <c r="F64" s="46"/>
    </row>
    <row r="65" spans="1:6" ht="38.25" x14ac:dyDescent="0.2">
      <c r="A65" s="112"/>
      <c r="B65" s="51" t="s">
        <v>73</v>
      </c>
      <c r="C65" s="66"/>
      <c r="D65" s="29"/>
      <c r="E65" s="46"/>
      <c r="F65" s="46"/>
    </row>
    <row r="66" spans="1:6" x14ac:dyDescent="0.2">
      <c r="A66" s="112"/>
      <c r="B66" s="84"/>
      <c r="C66" s="66">
        <v>20</v>
      </c>
      <c r="D66" s="29" t="s">
        <v>1</v>
      </c>
      <c r="E66" s="57"/>
      <c r="F66" s="46">
        <f>C66*E66</f>
        <v>0</v>
      </c>
    </row>
    <row r="67" spans="1:6" x14ac:dyDescent="0.2">
      <c r="A67" s="113"/>
      <c r="B67" s="99"/>
      <c r="C67" s="67"/>
      <c r="D67" s="68"/>
      <c r="E67" s="69"/>
      <c r="F67" s="69"/>
    </row>
    <row r="68" spans="1:6" x14ac:dyDescent="0.2">
      <c r="A68" s="114"/>
      <c r="B68" s="87"/>
      <c r="C68" s="70"/>
      <c r="D68" s="64"/>
      <c r="E68" s="65"/>
      <c r="F68" s="65"/>
    </row>
    <row r="69" spans="1:6" x14ac:dyDescent="0.2">
      <c r="A69" s="107">
        <f>COUNT($A$7:A68)+1</f>
        <v>13</v>
      </c>
      <c r="B69" s="96" t="s">
        <v>74</v>
      </c>
      <c r="C69" s="66"/>
      <c r="D69" s="29"/>
      <c r="E69" s="46"/>
      <c r="F69" s="46"/>
    </row>
    <row r="70" spans="1:6" ht="38.25" x14ac:dyDescent="0.2">
      <c r="A70" s="112"/>
      <c r="B70" s="74" t="s">
        <v>75</v>
      </c>
      <c r="C70" s="66"/>
      <c r="D70" s="29"/>
      <c r="E70" s="46"/>
      <c r="F70" s="46"/>
    </row>
    <row r="71" spans="1:6" x14ac:dyDescent="0.2">
      <c r="A71" s="112"/>
      <c r="B71" s="84"/>
      <c r="C71" s="66">
        <v>8</v>
      </c>
      <c r="D71" s="29" t="s">
        <v>1</v>
      </c>
      <c r="E71" s="57"/>
      <c r="F71" s="46">
        <f>C71*E71</f>
        <v>0</v>
      </c>
    </row>
    <row r="72" spans="1:6" x14ac:dyDescent="0.2">
      <c r="A72" s="113"/>
      <c r="B72" s="99"/>
      <c r="C72" s="67"/>
      <c r="D72" s="68"/>
      <c r="E72" s="69"/>
      <c r="F72" s="69"/>
    </row>
    <row r="73" spans="1:6" x14ac:dyDescent="0.2">
      <c r="A73" s="114"/>
      <c r="B73" s="87"/>
      <c r="C73" s="70"/>
      <c r="D73" s="64"/>
      <c r="E73" s="65"/>
      <c r="F73" s="65"/>
    </row>
    <row r="74" spans="1:6" x14ac:dyDescent="0.2">
      <c r="A74" s="107">
        <f>COUNT($A$7:A73)+1</f>
        <v>14</v>
      </c>
      <c r="B74" s="50" t="s">
        <v>19</v>
      </c>
      <c r="C74" s="66"/>
      <c r="D74" s="29"/>
      <c r="E74" s="46"/>
      <c r="F74" s="46"/>
    </row>
    <row r="75" spans="1:6" x14ac:dyDescent="0.2">
      <c r="A75" s="112"/>
      <c r="B75" s="51" t="s">
        <v>18</v>
      </c>
      <c r="C75" s="66"/>
      <c r="D75" s="29"/>
      <c r="E75" s="46"/>
      <c r="F75" s="47"/>
    </row>
    <row r="76" spans="1:6" ht="14.25" x14ac:dyDescent="0.2">
      <c r="A76" s="112"/>
      <c r="B76" s="51"/>
      <c r="C76" s="66">
        <v>370</v>
      </c>
      <c r="D76" s="29" t="s">
        <v>45</v>
      </c>
      <c r="E76" s="57"/>
      <c r="F76" s="46">
        <f>C76*E76</f>
        <v>0</v>
      </c>
    </row>
    <row r="77" spans="1:6" x14ac:dyDescent="0.2">
      <c r="A77" s="113"/>
      <c r="B77" s="83"/>
      <c r="C77" s="67"/>
      <c r="D77" s="68"/>
      <c r="E77" s="69"/>
      <c r="F77" s="69"/>
    </row>
    <row r="78" spans="1:6" x14ac:dyDescent="0.2">
      <c r="A78" s="114"/>
      <c r="B78" s="82"/>
      <c r="C78" s="70"/>
      <c r="D78" s="64"/>
      <c r="E78" s="65"/>
      <c r="F78" s="65"/>
    </row>
    <row r="79" spans="1:6" x14ac:dyDescent="0.2">
      <c r="A79" s="107">
        <f>COUNT($A$7:A78)+1</f>
        <v>15</v>
      </c>
      <c r="B79" s="50" t="s">
        <v>76</v>
      </c>
      <c r="C79" s="66"/>
      <c r="D79" s="29"/>
      <c r="E79" s="46"/>
      <c r="F79" s="47"/>
    </row>
    <row r="80" spans="1:6" ht="51" x14ac:dyDescent="0.2">
      <c r="A80" s="112"/>
      <c r="B80" s="51" t="s">
        <v>109</v>
      </c>
      <c r="C80" s="66"/>
      <c r="D80" s="29"/>
      <c r="E80" s="46"/>
      <c r="F80" s="47"/>
    </row>
    <row r="81" spans="1:6" ht="14.25" x14ac:dyDescent="0.2">
      <c r="A81" s="112"/>
      <c r="B81" s="51" t="s">
        <v>34</v>
      </c>
      <c r="C81" s="66">
        <v>587</v>
      </c>
      <c r="D81" s="29" t="s">
        <v>44</v>
      </c>
      <c r="E81" s="57"/>
      <c r="F81" s="46">
        <f>C81*E81</f>
        <v>0</v>
      </c>
    </row>
    <row r="82" spans="1:6" ht="14.25" x14ac:dyDescent="0.2">
      <c r="A82" s="112"/>
      <c r="B82" s="51" t="s">
        <v>35</v>
      </c>
      <c r="C82" s="66">
        <v>147</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22</v>
      </c>
      <c r="C85" s="66"/>
      <c r="D85" s="29"/>
      <c r="E85" s="46"/>
      <c r="F85" s="46"/>
    </row>
    <row r="86" spans="1:6" ht="51" x14ac:dyDescent="0.2">
      <c r="A86" s="112"/>
      <c r="B86" s="51" t="s">
        <v>77</v>
      </c>
      <c r="C86" s="66"/>
      <c r="D86" s="29"/>
      <c r="E86" s="46"/>
      <c r="F86" s="46"/>
    </row>
    <row r="87" spans="1:6" ht="14.25" x14ac:dyDescent="0.2">
      <c r="A87" s="112"/>
      <c r="B87" s="51"/>
      <c r="C87" s="66">
        <v>105</v>
      </c>
      <c r="D87" s="29" t="s">
        <v>44</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78</v>
      </c>
      <c r="C90" s="66"/>
      <c r="D90" s="29"/>
      <c r="E90" s="46"/>
      <c r="F90" s="46"/>
    </row>
    <row r="91" spans="1:6" ht="63.75" x14ac:dyDescent="0.2">
      <c r="A91" s="112"/>
      <c r="B91" s="51" t="s">
        <v>106</v>
      </c>
      <c r="C91" s="66"/>
      <c r="D91" s="29"/>
      <c r="E91" s="46"/>
      <c r="F91" s="46"/>
    </row>
    <row r="92" spans="1:6" ht="14.25" x14ac:dyDescent="0.2">
      <c r="A92" s="112"/>
      <c r="B92" s="51"/>
      <c r="C92" s="66">
        <v>264</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79</v>
      </c>
      <c r="C95" s="66"/>
      <c r="D95" s="29"/>
      <c r="E95" s="46"/>
      <c r="F95" s="47"/>
    </row>
    <row r="96" spans="1:6" ht="51" x14ac:dyDescent="0.2">
      <c r="A96" s="112"/>
      <c r="B96" s="51" t="s">
        <v>107</v>
      </c>
      <c r="C96" s="66"/>
      <c r="D96" s="29"/>
      <c r="E96" s="46"/>
      <c r="F96" s="47"/>
    </row>
    <row r="97" spans="1:6" ht="14.25" x14ac:dyDescent="0.2">
      <c r="A97" s="112"/>
      <c r="B97" s="51"/>
      <c r="C97" s="66">
        <v>366</v>
      </c>
      <c r="D97" s="29" t="s">
        <v>44</v>
      </c>
      <c r="E97" s="57"/>
      <c r="F97" s="46">
        <f>C97*E97</f>
        <v>0</v>
      </c>
    </row>
    <row r="98" spans="1:6" x14ac:dyDescent="0.2">
      <c r="A98" s="113"/>
      <c r="B98" s="83"/>
      <c r="C98" s="67"/>
      <c r="D98" s="68"/>
      <c r="E98" s="69"/>
      <c r="F98" s="69"/>
    </row>
    <row r="99" spans="1:6" x14ac:dyDescent="0.2">
      <c r="A99" s="114"/>
      <c r="B99" s="87"/>
      <c r="C99" s="70"/>
      <c r="D99" s="100"/>
      <c r="E99" s="88"/>
      <c r="F99" s="88"/>
    </row>
    <row r="100" spans="1:6" x14ac:dyDescent="0.2">
      <c r="A100" s="107">
        <f>COUNT($A$7:A99)+1</f>
        <v>19</v>
      </c>
      <c r="B100" s="50" t="s">
        <v>21</v>
      </c>
      <c r="C100" s="66"/>
      <c r="D100" s="29"/>
      <c r="E100" s="46"/>
      <c r="F100" s="46"/>
    </row>
    <row r="101" spans="1:6" ht="25.5" x14ac:dyDescent="0.2">
      <c r="A101" s="112"/>
      <c r="B101" s="51" t="s">
        <v>20</v>
      </c>
      <c r="C101" s="66"/>
      <c r="D101" s="29"/>
      <c r="E101" s="46"/>
      <c r="F101" s="47"/>
    </row>
    <row r="102" spans="1:6" ht="14.25" x14ac:dyDescent="0.2">
      <c r="A102" s="112"/>
      <c r="B102" s="51"/>
      <c r="C102" s="66">
        <v>917</v>
      </c>
      <c r="D102" s="29" t="s">
        <v>44</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23</v>
      </c>
      <c r="C105" s="66"/>
      <c r="D105" s="29"/>
      <c r="E105" s="46"/>
      <c r="F105" s="46"/>
    </row>
    <row r="106" spans="1:6" ht="25.5" x14ac:dyDescent="0.2">
      <c r="A106" s="112"/>
      <c r="B106" s="51" t="s">
        <v>38</v>
      </c>
      <c r="C106" s="66"/>
      <c r="D106" s="29"/>
      <c r="E106" s="46"/>
      <c r="F106" s="47"/>
    </row>
    <row r="107" spans="1:6" ht="14.25" x14ac:dyDescent="0.2">
      <c r="A107" s="112"/>
      <c r="B107" s="51"/>
      <c r="C107" s="66">
        <v>463</v>
      </c>
      <c r="D107" s="29" t="s">
        <v>39</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24</v>
      </c>
      <c r="C110" s="66"/>
      <c r="D110" s="29"/>
      <c r="E110" s="46"/>
      <c r="F110" s="47"/>
    </row>
    <row r="111" spans="1:6" ht="25.5" x14ac:dyDescent="0.2">
      <c r="A111" s="112"/>
      <c r="B111" s="51" t="s">
        <v>80</v>
      </c>
      <c r="C111" s="66"/>
      <c r="D111" s="29"/>
      <c r="E111" s="46"/>
      <c r="F111" s="47"/>
    </row>
    <row r="112" spans="1:6" x14ac:dyDescent="0.2">
      <c r="A112" s="112"/>
      <c r="B112" s="51"/>
      <c r="C112" s="66">
        <v>4</v>
      </c>
      <c r="D112" s="29" t="s">
        <v>1</v>
      </c>
      <c r="E112" s="57"/>
      <c r="F112" s="46">
        <f>C112*E112</f>
        <v>0</v>
      </c>
    </row>
    <row r="113" spans="1:6" x14ac:dyDescent="0.2">
      <c r="A113" s="113"/>
      <c r="B113" s="83"/>
      <c r="C113" s="67"/>
      <c r="D113" s="68"/>
      <c r="E113" s="69"/>
      <c r="F113" s="69"/>
    </row>
    <row r="114" spans="1:6" x14ac:dyDescent="0.2">
      <c r="A114" s="114"/>
      <c r="B114" s="82"/>
      <c r="C114" s="70"/>
      <c r="D114" s="64"/>
      <c r="E114" s="65"/>
      <c r="F114" s="65"/>
    </row>
    <row r="115" spans="1:6" x14ac:dyDescent="0.2">
      <c r="A115" s="107">
        <f>COUNT($A$7:A114)+1</f>
        <v>22</v>
      </c>
      <c r="B115" s="50" t="s">
        <v>26</v>
      </c>
      <c r="C115" s="66"/>
      <c r="D115" s="29"/>
      <c r="E115" s="46"/>
      <c r="F115" s="46"/>
    </row>
    <row r="116" spans="1:6" x14ac:dyDescent="0.2">
      <c r="A116" s="112"/>
      <c r="B116" s="51" t="s">
        <v>25</v>
      </c>
      <c r="C116" s="66"/>
      <c r="D116" s="29"/>
      <c r="E116" s="46"/>
      <c r="F116" s="47"/>
    </row>
    <row r="117" spans="1:6" x14ac:dyDescent="0.2">
      <c r="A117" s="112"/>
      <c r="B117" s="51"/>
      <c r="C117" s="66">
        <v>4</v>
      </c>
      <c r="D117" s="29" t="s">
        <v>1</v>
      </c>
      <c r="E117" s="57"/>
      <c r="F117" s="46">
        <f>C117*E117</f>
        <v>0</v>
      </c>
    </row>
    <row r="118" spans="1:6" x14ac:dyDescent="0.2">
      <c r="A118" s="113"/>
      <c r="B118" s="83"/>
      <c r="C118" s="67"/>
      <c r="D118" s="68"/>
      <c r="E118" s="69"/>
      <c r="F118" s="69"/>
    </row>
    <row r="119" spans="1:6" x14ac:dyDescent="0.2">
      <c r="A119" s="112"/>
      <c r="B119" s="51"/>
      <c r="C119" s="66"/>
      <c r="D119" s="29"/>
      <c r="E119" s="46"/>
      <c r="F119" s="46"/>
    </row>
    <row r="120" spans="1:6" x14ac:dyDescent="0.2">
      <c r="A120" s="107">
        <f>COUNT($A$7:A118)+1</f>
        <v>23</v>
      </c>
      <c r="B120" s="50" t="s">
        <v>28</v>
      </c>
      <c r="C120" s="66"/>
      <c r="D120" s="29"/>
      <c r="E120" s="46"/>
      <c r="F120" s="47"/>
    </row>
    <row r="121" spans="1:6" ht="38.25" x14ac:dyDescent="0.2">
      <c r="A121" s="112"/>
      <c r="B121" s="51" t="s">
        <v>27</v>
      </c>
      <c r="C121" s="66"/>
      <c r="D121" s="29"/>
      <c r="E121" s="46"/>
      <c r="F121" s="47"/>
    </row>
    <row r="122" spans="1:6" x14ac:dyDescent="0.2">
      <c r="A122" s="112"/>
      <c r="B122" s="51" t="s">
        <v>58</v>
      </c>
      <c r="C122" s="66">
        <v>20</v>
      </c>
      <c r="D122" s="29" t="s">
        <v>1</v>
      </c>
      <c r="E122" s="57"/>
      <c r="F122" s="46">
        <f>C122*E122</f>
        <v>0</v>
      </c>
    </row>
    <row r="123" spans="1:6" x14ac:dyDescent="0.2">
      <c r="A123" s="113"/>
      <c r="B123" s="83"/>
      <c r="C123" s="67"/>
      <c r="D123" s="68"/>
      <c r="E123" s="69"/>
      <c r="F123" s="69"/>
    </row>
    <row r="124" spans="1:6" x14ac:dyDescent="0.2">
      <c r="A124" s="114"/>
      <c r="B124" s="87"/>
      <c r="C124" s="41"/>
      <c r="D124" s="42"/>
      <c r="E124" s="43"/>
      <c r="F124" s="41"/>
    </row>
    <row r="125" spans="1:6" x14ac:dyDescent="0.2">
      <c r="A125" s="107">
        <f>COUNT($A$7:A124)+1</f>
        <v>24</v>
      </c>
      <c r="B125" s="50" t="s">
        <v>29</v>
      </c>
      <c r="C125" s="47"/>
      <c r="D125" s="29"/>
      <c r="E125" s="76"/>
      <c r="F125" s="47"/>
    </row>
    <row r="126" spans="1:6" ht="76.5" x14ac:dyDescent="0.2">
      <c r="A126" s="110"/>
      <c r="B126" s="51" t="s">
        <v>84</v>
      </c>
      <c r="C126" s="47"/>
      <c r="D126" s="29"/>
      <c r="E126" s="46"/>
      <c r="F126" s="47"/>
    </row>
    <row r="127" spans="1:6" x14ac:dyDescent="0.2">
      <c r="A127" s="107"/>
      <c r="B127" s="101"/>
      <c r="C127" s="77"/>
      <c r="D127" s="78">
        <v>0.05</v>
      </c>
      <c r="E127" s="47"/>
      <c r="F127" s="46">
        <f>SUM(F9:F126)*D127</f>
        <v>0</v>
      </c>
    </row>
    <row r="128" spans="1:6" x14ac:dyDescent="0.2">
      <c r="A128" s="109"/>
      <c r="B128" s="102"/>
      <c r="C128" s="103"/>
      <c r="D128" s="104"/>
      <c r="E128" s="79"/>
      <c r="F128" s="69"/>
    </row>
    <row r="129" spans="1:6" x14ac:dyDescent="0.2">
      <c r="A129" s="111"/>
      <c r="B129" s="82"/>
      <c r="C129" s="63"/>
      <c r="D129" s="64"/>
      <c r="E129" s="105"/>
      <c r="F129" s="65"/>
    </row>
    <row r="130" spans="1:6" x14ac:dyDescent="0.2">
      <c r="A130" s="107">
        <f>COUNT($A$7:A129)+1</f>
        <v>25</v>
      </c>
      <c r="B130" s="50" t="s">
        <v>31</v>
      </c>
      <c r="C130" s="47"/>
      <c r="D130" s="29"/>
      <c r="E130" s="76"/>
      <c r="F130" s="46"/>
    </row>
    <row r="131" spans="1:6" ht="38.25" x14ac:dyDescent="0.2">
      <c r="A131" s="110"/>
      <c r="B131" s="51" t="s">
        <v>30</v>
      </c>
      <c r="C131" s="47"/>
      <c r="D131" s="29"/>
      <c r="E131" s="47"/>
      <c r="F131" s="46"/>
    </row>
    <row r="132" spans="1:6" x14ac:dyDescent="0.2">
      <c r="A132" s="110"/>
      <c r="B132" s="51"/>
      <c r="C132" s="77"/>
      <c r="D132" s="78">
        <v>0.05</v>
      </c>
      <c r="E132" s="47"/>
      <c r="F132" s="46">
        <f>SUM(F9:F126)*D132</f>
        <v>0</v>
      </c>
    </row>
    <row r="133" spans="1:6" x14ac:dyDescent="0.2">
      <c r="A133" s="115"/>
      <c r="B133" s="83"/>
      <c r="C133" s="79"/>
      <c r="D133" s="68"/>
      <c r="E133" s="79"/>
      <c r="F133" s="79"/>
    </row>
    <row r="134" spans="1:6" x14ac:dyDescent="0.2">
      <c r="A134" s="110"/>
      <c r="B134" s="51"/>
      <c r="C134" s="47"/>
      <c r="D134" s="29"/>
      <c r="E134" s="47"/>
      <c r="F134" s="47"/>
    </row>
    <row r="135" spans="1:6" x14ac:dyDescent="0.2">
      <c r="A135" s="107">
        <f>COUNT($A$7:A133)+1</f>
        <v>26</v>
      </c>
      <c r="B135" s="50" t="s">
        <v>85</v>
      </c>
      <c r="C135" s="47"/>
      <c r="D135" s="29"/>
      <c r="E135" s="47"/>
      <c r="F135" s="47"/>
    </row>
    <row r="136" spans="1:6" ht="38.25" x14ac:dyDescent="0.2">
      <c r="A136" s="110"/>
      <c r="B136" s="51" t="s">
        <v>32</v>
      </c>
      <c r="C136" s="77"/>
      <c r="D136" s="78">
        <v>0.1</v>
      </c>
      <c r="E136" s="47"/>
      <c r="F136" s="46">
        <f>SUM(F9:F126)*D136</f>
        <v>0</v>
      </c>
    </row>
    <row r="137" spans="1:6" x14ac:dyDescent="0.2">
      <c r="A137" s="115"/>
      <c r="B137" s="84"/>
      <c r="C137" s="47"/>
      <c r="D137" s="29"/>
      <c r="E137" s="76"/>
      <c r="F137" s="47"/>
    </row>
    <row r="138" spans="1:6" x14ac:dyDescent="0.2">
      <c r="A138" s="52"/>
      <c r="B138" s="85" t="s">
        <v>2</v>
      </c>
      <c r="C138" s="53"/>
      <c r="D138" s="54"/>
      <c r="E138" s="55" t="s">
        <v>43</v>
      </c>
      <c r="F138" s="55">
        <f>SUM(F9:F137)</f>
        <v>0</v>
      </c>
    </row>
  </sheetData>
  <sheetProtection algorithmName="SHA-512" hashValue="eHqCsHYzL3/SSEsIaF7MoBmmlA0N5KKo2G5UwMqUEZmrAHu9ehmSNRnoq3Aa5Hq6zK92MCD9zbXBNHAos7P6sA==" saltValue="PY5cLY2PcoUfWK4WG3naW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3" manualBreakCount="3">
    <brk id="62" max="5" man="1"/>
    <brk id="93" max="5" man="1"/>
    <brk id="123"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F183"/>
  <sheetViews>
    <sheetView topLeftCell="A14" zoomScaleNormal="100" zoomScaleSheetLayoutView="50" workbookViewId="0">
      <selection activeCell="E14" sqref="E14"/>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185</v>
      </c>
      <c r="B3" s="80" t="s">
        <v>233</v>
      </c>
      <c r="C3" s="35"/>
      <c r="D3" s="36"/>
    </row>
    <row r="4" spans="1:6" ht="38.25" x14ac:dyDescent="0.2">
      <c r="A4" s="34"/>
      <c r="B4" s="153" t="s">
        <v>235</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299</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3</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20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4</v>
      </c>
      <c r="D24" s="29" t="s">
        <v>39</v>
      </c>
      <c r="E24" s="57"/>
      <c r="F24" s="46">
        <f>+E24*C24</f>
        <v>0</v>
      </c>
    </row>
    <row r="25" spans="1:6" x14ac:dyDescent="0.2">
      <c r="A25" s="109"/>
      <c r="B25" s="95"/>
      <c r="C25" s="67"/>
      <c r="D25" s="68"/>
      <c r="E25" s="69"/>
      <c r="F25" s="69"/>
    </row>
    <row r="26" spans="1:6" x14ac:dyDescent="0.2">
      <c r="A26" s="108"/>
      <c r="B26" s="82"/>
      <c r="C26" s="70"/>
      <c r="D26" s="64"/>
      <c r="E26" s="65"/>
      <c r="F26" s="63"/>
    </row>
    <row r="27" spans="1:6" x14ac:dyDescent="0.2">
      <c r="A27" s="107">
        <f>COUNT($A$7:A26)+1</f>
        <v>5</v>
      </c>
      <c r="B27" s="96" t="s">
        <v>151</v>
      </c>
      <c r="C27" s="66"/>
      <c r="D27" s="29"/>
      <c r="E27" s="46"/>
      <c r="F27" s="47"/>
    </row>
    <row r="28" spans="1:6" ht="51" x14ac:dyDescent="0.2">
      <c r="A28" s="107"/>
      <c r="B28" s="51" t="s">
        <v>152</v>
      </c>
      <c r="C28" s="66"/>
      <c r="D28" s="29"/>
      <c r="E28" s="46"/>
      <c r="F28" s="47"/>
    </row>
    <row r="29" spans="1:6" ht="14.25" x14ac:dyDescent="0.2">
      <c r="A29" s="107"/>
      <c r="B29" s="51"/>
      <c r="C29" s="66">
        <v>330</v>
      </c>
      <c r="D29" s="29" t="s">
        <v>45</v>
      </c>
      <c r="E29" s="57"/>
      <c r="F29" s="46">
        <f>C29*E29</f>
        <v>0</v>
      </c>
    </row>
    <row r="30" spans="1:6" x14ac:dyDescent="0.2">
      <c r="A30" s="109"/>
      <c r="B30" s="83"/>
      <c r="C30" s="67"/>
      <c r="D30" s="68"/>
      <c r="E30" s="69"/>
      <c r="F30" s="69"/>
    </row>
    <row r="31" spans="1:6" x14ac:dyDescent="0.2">
      <c r="A31" s="108"/>
      <c r="B31" s="82"/>
      <c r="C31" s="70"/>
      <c r="D31" s="64"/>
      <c r="E31" s="65"/>
      <c r="F31" s="65"/>
    </row>
    <row r="32" spans="1:6" x14ac:dyDescent="0.2">
      <c r="A32" s="107">
        <f>COUNT($A$7:A31)+1</f>
        <v>6</v>
      </c>
      <c r="B32" s="50" t="s">
        <v>155</v>
      </c>
      <c r="C32" s="66"/>
      <c r="D32" s="29"/>
      <c r="E32" s="46"/>
      <c r="F32" s="46"/>
    </row>
    <row r="33" spans="1:6" ht="63.75" x14ac:dyDescent="0.2">
      <c r="A33" s="107"/>
      <c r="B33" s="51" t="s">
        <v>156</v>
      </c>
      <c r="C33" s="66"/>
      <c r="D33" s="29"/>
      <c r="E33" s="46"/>
      <c r="F33" s="46"/>
    </row>
    <row r="34" spans="1:6" ht="14.25" x14ac:dyDescent="0.2">
      <c r="A34" s="107"/>
      <c r="B34" s="51"/>
      <c r="C34" s="66">
        <v>10</v>
      </c>
      <c r="D34" s="29" t="s">
        <v>45</v>
      </c>
      <c r="E34" s="57"/>
      <c r="F34" s="46">
        <f>C34*E34</f>
        <v>0</v>
      </c>
    </row>
    <row r="35" spans="1:6" x14ac:dyDescent="0.2">
      <c r="A35" s="109"/>
      <c r="B35" s="83"/>
      <c r="C35" s="67"/>
      <c r="D35" s="68"/>
      <c r="E35" s="69"/>
      <c r="F35" s="69"/>
    </row>
    <row r="36" spans="1:6" x14ac:dyDescent="0.2">
      <c r="A36" s="108"/>
      <c r="B36" s="82"/>
      <c r="C36" s="70"/>
      <c r="D36" s="64"/>
      <c r="E36" s="65"/>
      <c r="F36" s="65"/>
    </row>
    <row r="37" spans="1:6" x14ac:dyDescent="0.2">
      <c r="A37" s="107">
        <f>COUNT($A$7:A36)+1</f>
        <v>7</v>
      </c>
      <c r="B37" s="50" t="s">
        <v>157</v>
      </c>
      <c r="C37" s="66"/>
      <c r="D37" s="29"/>
      <c r="E37" s="46"/>
      <c r="F37" s="46"/>
    </row>
    <row r="38" spans="1:6" ht="38.25" x14ac:dyDescent="0.2">
      <c r="A38" s="107"/>
      <c r="B38" s="51" t="s">
        <v>158</v>
      </c>
      <c r="C38" s="66"/>
      <c r="D38" s="29"/>
      <c r="E38" s="46"/>
      <c r="F38" s="46"/>
    </row>
    <row r="39" spans="1:6" ht="14.25" x14ac:dyDescent="0.2">
      <c r="A39" s="112"/>
      <c r="B39" s="51"/>
      <c r="C39" s="66">
        <v>5</v>
      </c>
      <c r="D39" s="29" t="s">
        <v>39</v>
      </c>
      <c r="E39" s="57"/>
      <c r="F39" s="46">
        <f>C39*E39</f>
        <v>0</v>
      </c>
    </row>
    <row r="40" spans="1:6" x14ac:dyDescent="0.2">
      <c r="A40" s="113"/>
      <c r="B40" s="83"/>
      <c r="C40" s="67"/>
      <c r="D40" s="68"/>
      <c r="E40" s="69"/>
      <c r="F40" s="69"/>
    </row>
    <row r="41" spans="1:6" x14ac:dyDescent="0.2">
      <c r="A41" s="108"/>
      <c r="B41" s="82"/>
      <c r="C41" s="70"/>
      <c r="D41" s="64"/>
      <c r="E41" s="65"/>
      <c r="F41" s="63"/>
    </row>
    <row r="42" spans="1:6" ht="25.5" x14ac:dyDescent="0.2">
      <c r="A42" s="107">
        <f>COUNT($A$7:A41)+1</f>
        <v>8</v>
      </c>
      <c r="B42" s="50" t="s">
        <v>135</v>
      </c>
      <c r="C42" s="66"/>
      <c r="D42" s="29"/>
      <c r="E42" s="46"/>
      <c r="F42" s="46"/>
    </row>
    <row r="43" spans="1:6" ht="51" x14ac:dyDescent="0.2">
      <c r="A43" s="107"/>
      <c r="B43" s="51" t="s">
        <v>136</v>
      </c>
      <c r="C43" s="66"/>
      <c r="D43" s="29"/>
      <c r="E43" s="46"/>
      <c r="F43" s="47"/>
    </row>
    <row r="44" spans="1:6" ht="14.25" x14ac:dyDescent="0.2">
      <c r="A44" s="107"/>
      <c r="B44" s="51"/>
      <c r="C44" s="66">
        <v>3</v>
      </c>
      <c r="D44" s="29" t="s">
        <v>45</v>
      </c>
      <c r="E44" s="57"/>
      <c r="F44" s="46">
        <f>C44*E44</f>
        <v>0</v>
      </c>
    </row>
    <row r="45" spans="1:6" x14ac:dyDescent="0.2">
      <c r="A45" s="107"/>
      <c r="B45" s="51"/>
      <c r="C45" s="66"/>
      <c r="D45" s="29"/>
      <c r="E45" s="46"/>
      <c r="F45" s="46"/>
    </row>
    <row r="46" spans="1:6" x14ac:dyDescent="0.2">
      <c r="A46" s="108"/>
      <c r="B46" s="82"/>
      <c r="C46" s="70"/>
      <c r="D46" s="64"/>
      <c r="E46" s="65"/>
      <c r="F46" s="63"/>
    </row>
    <row r="47" spans="1:6" x14ac:dyDescent="0.2">
      <c r="A47" s="107">
        <f>COUNT($A$7:A46)+1</f>
        <v>9</v>
      </c>
      <c r="B47" s="50" t="s">
        <v>137</v>
      </c>
      <c r="C47" s="66"/>
      <c r="D47" s="29"/>
      <c r="E47" s="46"/>
      <c r="F47" s="46"/>
    </row>
    <row r="48" spans="1:6" ht="51" x14ac:dyDescent="0.2">
      <c r="A48" s="107"/>
      <c r="B48" s="51" t="s">
        <v>138</v>
      </c>
      <c r="C48" s="66"/>
      <c r="D48" s="29"/>
      <c r="E48" s="46"/>
      <c r="F48" s="47"/>
    </row>
    <row r="49" spans="1:6" ht="14.25" x14ac:dyDescent="0.2">
      <c r="A49" s="107"/>
      <c r="B49" s="51"/>
      <c r="C49" s="66">
        <v>4</v>
      </c>
      <c r="D49" s="29" t="s">
        <v>45</v>
      </c>
      <c r="E49" s="57"/>
      <c r="F49" s="46">
        <f>C49*E49</f>
        <v>0</v>
      </c>
    </row>
    <row r="50" spans="1:6" x14ac:dyDescent="0.2">
      <c r="A50" s="109"/>
      <c r="B50" s="83"/>
      <c r="C50" s="67"/>
      <c r="D50" s="68"/>
      <c r="E50" s="69"/>
      <c r="F50" s="69"/>
    </row>
    <row r="51" spans="1:6" x14ac:dyDescent="0.2">
      <c r="A51" s="114"/>
      <c r="B51" s="82"/>
      <c r="C51" s="70"/>
      <c r="D51" s="64"/>
      <c r="E51" s="65"/>
      <c r="F51" s="63"/>
    </row>
    <row r="52" spans="1:6" x14ac:dyDescent="0.2">
      <c r="A52" s="107">
        <f>COUNT($A$7:A51)+1</f>
        <v>10</v>
      </c>
      <c r="B52" s="50" t="s">
        <v>15</v>
      </c>
      <c r="C52" s="66"/>
      <c r="D52" s="29"/>
      <c r="E52" s="46"/>
      <c r="F52" s="47"/>
    </row>
    <row r="53" spans="1:6" ht="38.25" x14ac:dyDescent="0.2">
      <c r="A53" s="112"/>
      <c r="B53" s="51" t="s">
        <v>33</v>
      </c>
      <c r="C53" s="66"/>
      <c r="D53" s="29"/>
      <c r="E53" s="46"/>
      <c r="F53" s="47"/>
    </row>
    <row r="54" spans="1:6" ht="14.25" x14ac:dyDescent="0.2">
      <c r="A54" s="112"/>
      <c r="B54" s="51"/>
      <c r="C54" s="66">
        <v>328</v>
      </c>
      <c r="D54" s="29" t="s">
        <v>45</v>
      </c>
      <c r="E54" s="57"/>
      <c r="F54" s="46">
        <f>C54*E54</f>
        <v>0</v>
      </c>
    </row>
    <row r="55" spans="1:6" x14ac:dyDescent="0.2">
      <c r="A55" s="113"/>
      <c r="B55" s="83"/>
      <c r="C55" s="67"/>
      <c r="D55" s="68"/>
      <c r="E55" s="69"/>
      <c r="F55" s="69"/>
    </row>
    <row r="56" spans="1:6" x14ac:dyDescent="0.2">
      <c r="A56" s="114"/>
      <c r="B56" s="82"/>
      <c r="C56" s="70"/>
      <c r="D56" s="64"/>
      <c r="E56" s="65"/>
      <c r="F56" s="63"/>
    </row>
    <row r="57" spans="1:6" x14ac:dyDescent="0.2">
      <c r="A57" s="107">
        <f>COUNT($A$7:A56)+1</f>
        <v>11</v>
      </c>
      <c r="B57" s="50" t="s">
        <v>64</v>
      </c>
      <c r="C57" s="66"/>
      <c r="D57" s="29"/>
      <c r="E57" s="46"/>
      <c r="F57" s="46"/>
    </row>
    <row r="58" spans="1:6" ht="38.25" x14ac:dyDescent="0.2">
      <c r="A58" s="112"/>
      <c r="B58" s="51" t="s">
        <v>65</v>
      </c>
      <c r="C58" s="66"/>
      <c r="D58" s="29"/>
      <c r="E58" s="46"/>
      <c r="F58" s="46"/>
    </row>
    <row r="59" spans="1:6" x14ac:dyDescent="0.2">
      <c r="A59" s="112"/>
      <c r="B59" s="51"/>
      <c r="C59" s="66">
        <v>12.4</v>
      </c>
      <c r="D59" s="29" t="s">
        <v>37</v>
      </c>
      <c r="E59" s="57"/>
      <c r="F59" s="46">
        <f>C59*E59</f>
        <v>0</v>
      </c>
    </row>
    <row r="60" spans="1:6" x14ac:dyDescent="0.2">
      <c r="A60" s="113"/>
      <c r="B60" s="83"/>
      <c r="C60" s="67"/>
      <c r="D60" s="68"/>
      <c r="E60" s="69"/>
      <c r="F60" s="69"/>
    </row>
    <row r="61" spans="1:6" x14ac:dyDescent="0.2">
      <c r="A61" s="114"/>
      <c r="B61" s="82"/>
      <c r="C61" s="70"/>
      <c r="D61" s="64"/>
      <c r="E61" s="65"/>
      <c r="F61" s="65"/>
    </row>
    <row r="62" spans="1:6" x14ac:dyDescent="0.2">
      <c r="A62" s="107">
        <f>COUNT($A$7:A61)+1</f>
        <v>12</v>
      </c>
      <c r="B62" s="50" t="s">
        <v>66</v>
      </c>
      <c r="C62" s="66"/>
      <c r="D62" s="29"/>
      <c r="E62" s="46"/>
      <c r="F62" s="46"/>
    </row>
    <row r="63" spans="1:6" ht="25.5" x14ac:dyDescent="0.2">
      <c r="A63" s="112"/>
      <c r="B63" s="51" t="s">
        <v>67</v>
      </c>
      <c r="C63" s="66"/>
      <c r="D63" s="29"/>
      <c r="E63" s="46"/>
      <c r="F63" s="46"/>
    </row>
    <row r="64" spans="1:6" ht="14.25" x14ac:dyDescent="0.2">
      <c r="A64" s="112"/>
      <c r="B64" s="51"/>
      <c r="C64" s="66">
        <v>149</v>
      </c>
      <c r="D64" s="29" t="s">
        <v>39</v>
      </c>
      <c r="E64" s="57"/>
      <c r="F64" s="46">
        <f>C64*E64</f>
        <v>0</v>
      </c>
    </row>
    <row r="65" spans="1:6" x14ac:dyDescent="0.2">
      <c r="A65" s="113"/>
      <c r="B65" s="83"/>
      <c r="C65" s="67"/>
      <c r="D65" s="68"/>
      <c r="E65" s="69"/>
      <c r="F65" s="69"/>
    </row>
    <row r="66" spans="1:6" x14ac:dyDescent="0.2">
      <c r="A66" s="114"/>
      <c r="B66" s="82"/>
      <c r="C66" s="70"/>
      <c r="D66" s="64"/>
      <c r="E66" s="65"/>
      <c r="F66" s="63"/>
    </row>
    <row r="67" spans="1:6" x14ac:dyDescent="0.2">
      <c r="A67" s="107">
        <f>COUNT($A$7:A66)+1</f>
        <v>13</v>
      </c>
      <c r="B67" s="50" t="s">
        <v>199</v>
      </c>
      <c r="C67" s="66"/>
      <c r="D67" s="29"/>
      <c r="E67" s="46"/>
      <c r="F67" s="47"/>
    </row>
    <row r="68" spans="1:6" ht="63.75" x14ac:dyDescent="0.2">
      <c r="A68" s="112"/>
      <c r="B68" s="51" t="s">
        <v>86</v>
      </c>
      <c r="C68" s="66"/>
      <c r="D68" s="29"/>
      <c r="E68" s="46"/>
      <c r="F68" s="47"/>
    </row>
    <row r="69" spans="1:6" x14ac:dyDescent="0.2">
      <c r="A69" s="112"/>
      <c r="B69" s="50" t="s">
        <v>200</v>
      </c>
      <c r="C69" s="66"/>
      <c r="D69" s="29"/>
      <c r="E69" s="46"/>
      <c r="F69" s="47"/>
    </row>
    <row r="70" spans="1:6" ht="25.5" x14ac:dyDescent="0.2">
      <c r="A70" s="112"/>
      <c r="B70" s="51" t="s">
        <v>201</v>
      </c>
      <c r="C70" s="66">
        <v>328</v>
      </c>
      <c r="D70" s="48" t="s">
        <v>45</v>
      </c>
      <c r="E70" s="58"/>
      <c r="F70" s="49">
        <f>C70*E70</f>
        <v>0</v>
      </c>
    </row>
    <row r="71" spans="1:6" ht="25.5" x14ac:dyDescent="0.2">
      <c r="A71" s="112"/>
      <c r="B71" s="51" t="s">
        <v>202</v>
      </c>
      <c r="C71" s="66">
        <v>328</v>
      </c>
      <c r="D71" s="48" t="s">
        <v>45</v>
      </c>
      <c r="E71" s="58"/>
      <c r="F71" s="49">
        <f>C71*E71</f>
        <v>0</v>
      </c>
    </row>
    <row r="72" spans="1:6" x14ac:dyDescent="0.2">
      <c r="A72" s="113"/>
      <c r="B72" s="83"/>
      <c r="C72" s="67"/>
      <c r="D72" s="90"/>
      <c r="E72" s="91"/>
      <c r="F72" s="91"/>
    </row>
    <row r="73" spans="1:6" x14ac:dyDescent="0.2">
      <c r="A73" s="112"/>
      <c r="B73" s="51"/>
      <c r="C73" s="66"/>
      <c r="D73" s="48"/>
      <c r="E73" s="49"/>
      <c r="F73" s="49"/>
    </row>
    <row r="74" spans="1:6" x14ac:dyDescent="0.2">
      <c r="A74" s="107">
        <f>COUNT($A$7:A65)+1</f>
        <v>13</v>
      </c>
      <c r="B74" s="50" t="s">
        <v>206</v>
      </c>
      <c r="C74" s="66"/>
      <c r="D74" s="29"/>
      <c r="E74" s="46"/>
      <c r="F74" s="47"/>
    </row>
    <row r="75" spans="1:6" ht="76.5" x14ac:dyDescent="0.2">
      <c r="A75" s="112"/>
      <c r="B75" s="51" t="s">
        <v>207</v>
      </c>
      <c r="C75" s="66"/>
      <c r="D75" s="29"/>
      <c r="E75" s="46"/>
      <c r="F75" s="47"/>
    </row>
    <row r="76" spans="1:6" ht="14.25" x14ac:dyDescent="0.2">
      <c r="A76" s="112"/>
      <c r="B76" s="151"/>
      <c r="C76" s="66">
        <v>328</v>
      </c>
      <c r="D76" s="48" t="s">
        <v>45</v>
      </c>
      <c r="E76" s="57"/>
      <c r="F76" s="49">
        <f>+E76*C76</f>
        <v>0</v>
      </c>
    </row>
    <row r="77" spans="1:6" ht="14.25" x14ac:dyDescent="0.2">
      <c r="A77" s="113"/>
      <c r="B77" s="152"/>
      <c r="C77" s="67"/>
      <c r="D77" s="90"/>
      <c r="E77" s="69"/>
      <c r="F77" s="91"/>
    </row>
    <row r="78" spans="1:6" x14ac:dyDescent="0.2">
      <c r="A78" s="114"/>
      <c r="B78" s="82"/>
      <c r="C78" s="70"/>
      <c r="D78" s="64"/>
      <c r="E78" s="65"/>
      <c r="F78" s="63"/>
    </row>
    <row r="79" spans="1:6" x14ac:dyDescent="0.2">
      <c r="A79" s="107">
        <f>COUNT($A$7:A78)+1</f>
        <v>15</v>
      </c>
      <c r="B79" s="50" t="s">
        <v>166</v>
      </c>
      <c r="C79" s="66"/>
      <c r="D79" s="29"/>
      <c r="E79" s="46"/>
      <c r="F79" s="46"/>
    </row>
    <row r="80" spans="1:6" ht="51" x14ac:dyDescent="0.2">
      <c r="A80" s="112"/>
      <c r="B80" s="51" t="s">
        <v>167</v>
      </c>
      <c r="C80" s="66"/>
      <c r="D80" s="29"/>
      <c r="E80" s="46"/>
      <c r="F80" s="47"/>
    </row>
    <row r="81" spans="1:6" ht="14.25" x14ac:dyDescent="0.2">
      <c r="A81" s="112"/>
      <c r="B81" s="51"/>
      <c r="C81" s="66">
        <v>5</v>
      </c>
      <c r="D81" s="29" t="s">
        <v>39</v>
      </c>
      <c r="E81" s="57"/>
      <c r="F81" s="46">
        <f>C81*E81</f>
        <v>0</v>
      </c>
    </row>
    <row r="82" spans="1:6" x14ac:dyDescent="0.2">
      <c r="A82" s="113"/>
      <c r="B82" s="83"/>
      <c r="C82" s="67"/>
      <c r="D82" s="68"/>
      <c r="E82" s="69"/>
      <c r="F82" s="69"/>
    </row>
    <row r="83" spans="1:6" x14ac:dyDescent="0.2">
      <c r="A83" s="114"/>
      <c r="B83" s="82"/>
      <c r="C83" s="70"/>
      <c r="D83" s="64"/>
      <c r="E83" s="65"/>
      <c r="F83" s="65"/>
    </row>
    <row r="84" spans="1:6" x14ac:dyDescent="0.2">
      <c r="A84" s="107">
        <f>COUNT($A$7:A83)+1</f>
        <v>16</v>
      </c>
      <c r="B84" s="50" t="s">
        <v>70</v>
      </c>
      <c r="C84" s="66"/>
      <c r="D84" s="29"/>
      <c r="E84" s="46"/>
      <c r="F84" s="46"/>
    </row>
    <row r="85" spans="1:6" ht="63.75" x14ac:dyDescent="0.2">
      <c r="A85" s="112"/>
      <c r="B85" s="51" t="s">
        <v>71</v>
      </c>
      <c r="C85" s="66"/>
      <c r="D85" s="29"/>
      <c r="E85" s="46"/>
      <c r="F85" s="47"/>
    </row>
    <row r="86" spans="1:6" ht="14.25" x14ac:dyDescent="0.2">
      <c r="A86" s="112"/>
      <c r="B86" s="51"/>
      <c r="C86" s="66">
        <v>5</v>
      </c>
      <c r="D86" s="29" t="s">
        <v>39</v>
      </c>
      <c r="E86" s="57"/>
      <c r="F86" s="46">
        <f>C86*E86</f>
        <v>0</v>
      </c>
    </row>
    <row r="87" spans="1:6" x14ac:dyDescent="0.2">
      <c r="A87" s="113"/>
      <c r="B87" s="83"/>
      <c r="C87" s="67"/>
      <c r="D87" s="68"/>
      <c r="E87" s="69"/>
      <c r="F87" s="69"/>
    </row>
    <row r="88" spans="1:6" x14ac:dyDescent="0.2">
      <c r="A88" s="114"/>
      <c r="B88" s="87"/>
      <c r="C88" s="70"/>
      <c r="D88" s="64"/>
      <c r="E88" s="65"/>
      <c r="F88" s="65"/>
    </row>
    <row r="89" spans="1:6" x14ac:dyDescent="0.2">
      <c r="A89" s="107">
        <f>COUNT($A$7:A88)+1</f>
        <v>17</v>
      </c>
      <c r="B89" s="98" t="s">
        <v>72</v>
      </c>
      <c r="C89" s="66"/>
      <c r="D89" s="29"/>
      <c r="E89" s="46"/>
      <c r="F89" s="46"/>
    </row>
    <row r="90" spans="1:6" ht="38.25" x14ac:dyDescent="0.2">
      <c r="A90" s="112"/>
      <c r="B90" s="51" t="s">
        <v>73</v>
      </c>
      <c r="C90" s="66"/>
      <c r="D90" s="29"/>
      <c r="E90" s="46"/>
      <c r="F90" s="46"/>
    </row>
    <row r="91" spans="1:6" x14ac:dyDescent="0.2">
      <c r="A91" s="112"/>
      <c r="B91" s="84"/>
      <c r="C91" s="66">
        <v>10</v>
      </c>
      <c r="D91" s="29" t="s">
        <v>1</v>
      </c>
      <c r="E91" s="57"/>
      <c r="F91" s="46">
        <f>C91*E91</f>
        <v>0</v>
      </c>
    </row>
    <row r="92" spans="1:6" x14ac:dyDescent="0.2">
      <c r="A92" s="113"/>
      <c r="B92" s="99"/>
      <c r="C92" s="67"/>
      <c r="D92" s="68"/>
      <c r="E92" s="69"/>
      <c r="F92" s="69"/>
    </row>
    <row r="93" spans="1:6" x14ac:dyDescent="0.2">
      <c r="A93" s="114"/>
      <c r="B93" s="87"/>
      <c r="C93" s="70"/>
      <c r="D93" s="64"/>
      <c r="E93" s="65"/>
      <c r="F93" s="65"/>
    </row>
    <row r="94" spans="1:6" x14ac:dyDescent="0.2">
      <c r="A94" s="107">
        <f>COUNT($A$7:A93)+1</f>
        <v>18</v>
      </c>
      <c r="B94" s="96" t="s">
        <v>74</v>
      </c>
      <c r="C94" s="66"/>
      <c r="D94" s="29"/>
      <c r="E94" s="46"/>
      <c r="F94" s="46"/>
    </row>
    <row r="95" spans="1:6" ht="38.25" x14ac:dyDescent="0.2">
      <c r="A95" s="112"/>
      <c r="B95" s="74" t="s">
        <v>75</v>
      </c>
      <c r="C95" s="66"/>
      <c r="D95" s="29"/>
      <c r="E95" s="46"/>
      <c r="F95" s="46"/>
    </row>
    <row r="96" spans="1:6" x14ac:dyDescent="0.2">
      <c r="A96" s="112"/>
      <c r="B96" s="84"/>
      <c r="C96" s="66">
        <v>8</v>
      </c>
      <c r="D96" s="29" t="s">
        <v>1</v>
      </c>
      <c r="E96" s="57"/>
      <c r="F96" s="46">
        <f>C96*E96</f>
        <v>0</v>
      </c>
    </row>
    <row r="97" spans="1:6" x14ac:dyDescent="0.2">
      <c r="A97" s="113"/>
      <c r="B97" s="99"/>
      <c r="C97" s="67"/>
      <c r="D97" s="68"/>
      <c r="E97" s="69"/>
      <c r="F97" s="69"/>
    </row>
    <row r="98" spans="1:6" x14ac:dyDescent="0.2">
      <c r="A98" s="114"/>
      <c r="B98" s="87"/>
      <c r="C98" s="70"/>
      <c r="D98" s="64"/>
      <c r="E98" s="65"/>
      <c r="F98" s="65"/>
    </row>
    <row r="99" spans="1:6" x14ac:dyDescent="0.2">
      <c r="A99" s="107">
        <f>COUNT($A$7:A98)+1</f>
        <v>19</v>
      </c>
      <c r="B99" s="50" t="s">
        <v>19</v>
      </c>
      <c r="C99" s="66"/>
      <c r="D99" s="29"/>
      <c r="E99" s="46"/>
      <c r="F99" s="46"/>
    </row>
    <row r="100" spans="1:6" x14ac:dyDescent="0.2">
      <c r="A100" s="112"/>
      <c r="B100" s="51" t="s">
        <v>18</v>
      </c>
      <c r="C100" s="66"/>
      <c r="D100" s="29"/>
      <c r="E100" s="46"/>
      <c r="F100" s="47"/>
    </row>
    <row r="101" spans="1:6" ht="14.25" x14ac:dyDescent="0.2">
      <c r="A101" s="112"/>
      <c r="B101" s="51"/>
      <c r="C101" s="66">
        <v>239</v>
      </c>
      <c r="D101" s="29" t="s">
        <v>45</v>
      </c>
      <c r="E101" s="57"/>
      <c r="F101" s="46">
        <f>C101*E101</f>
        <v>0</v>
      </c>
    </row>
    <row r="102" spans="1:6" x14ac:dyDescent="0.2">
      <c r="A102" s="113"/>
      <c r="B102" s="83"/>
      <c r="C102" s="67"/>
      <c r="D102" s="68"/>
      <c r="E102" s="69"/>
      <c r="F102" s="69"/>
    </row>
    <row r="103" spans="1:6" x14ac:dyDescent="0.2">
      <c r="A103" s="114"/>
      <c r="B103" s="82"/>
      <c r="C103" s="70"/>
      <c r="D103" s="64"/>
      <c r="E103" s="65"/>
      <c r="F103" s="65"/>
    </row>
    <row r="104" spans="1:6" x14ac:dyDescent="0.2">
      <c r="A104" s="107">
        <f>COUNT($A$7:A103)+1</f>
        <v>20</v>
      </c>
      <c r="B104" s="50" t="s">
        <v>76</v>
      </c>
      <c r="C104" s="66"/>
      <c r="D104" s="29"/>
      <c r="E104" s="46"/>
      <c r="F104" s="47"/>
    </row>
    <row r="105" spans="1:6" ht="51" x14ac:dyDescent="0.2">
      <c r="A105" s="112"/>
      <c r="B105" s="51" t="s">
        <v>109</v>
      </c>
      <c r="C105" s="66"/>
      <c r="D105" s="29"/>
      <c r="E105" s="46"/>
      <c r="F105" s="47"/>
    </row>
    <row r="106" spans="1:6" ht="14.25" x14ac:dyDescent="0.2">
      <c r="A106" s="112"/>
      <c r="B106" s="51" t="s">
        <v>34</v>
      </c>
      <c r="C106" s="66">
        <v>379</v>
      </c>
      <c r="D106" s="29" t="s">
        <v>44</v>
      </c>
      <c r="E106" s="57"/>
      <c r="F106" s="46">
        <f>C106*E106</f>
        <v>0</v>
      </c>
    </row>
    <row r="107" spans="1:6" ht="14.25" x14ac:dyDescent="0.2">
      <c r="A107" s="112"/>
      <c r="B107" s="51" t="s">
        <v>35</v>
      </c>
      <c r="C107" s="66">
        <v>95</v>
      </c>
      <c r="D107" s="29" t="s">
        <v>44</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22</v>
      </c>
      <c r="C110" s="66"/>
      <c r="D110" s="29"/>
      <c r="E110" s="46"/>
      <c r="F110" s="46"/>
    </row>
    <row r="111" spans="1:6" ht="51" x14ac:dyDescent="0.2">
      <c r="A111" s="112"/>
      <c r="B111" s="51" t="s">
        <v>77</v>
      </c>
      <c r="C111" s="66"/>
      <c r="D111" s="29"/>
      <c r="E111" s="46"/>
      <c r="F111" s="46"/>
    </row>
    <row r="112" spans="1:6" ht="14.25" x14ac:dyDescent="0.2">
      <c r="A112" s="112"/>
      <c r="B112" s="51"/>
      <c r="C112" s="66">
        <v>68</v>
      </c>
      <c r="D112" s="29" t="s">
        <v>44</v>
      </c>
      <c r="E112" s="57"/>
      <c r="F112" s="46">
        <f>C112*E112</f>
        <v>0</v>
      </c>
    </row>
    <row r="113" spans="1:6" x14ac:dyDescent="0.2">
      <c r="A113" s="113"/>
      <c r="B113" s="83"/>
      <c r="C113" s="67"/>
      <c r="D113" s="68"/>
      <c r="E113" s="69"/>
      <c r="F113" s="69"/>
    </row>
    <row r="114" spans="1:6" x14ac:dyDescent="0.2">
      <c r="A114" s="114"/>
      <c r="B114" s="82"/>
      <c r="C114" s="70"/>
      <c r="D114" s="64"/>
      <c r="E114" s="65"/>
      <c r="F114" s="65"/>
    </row>
    <row r="115" spans="1:6" x14ac:dyDescent="0.2">
      <c r="A115" s="107">
        <f>COUNT($A$7:A114)+1</f>
        <v>22</v>
      </c>
      <c r="B115" s="50" t="s">
        <v>78</v>
      </c>
      <c r="C115" s="66"/>
      <c r="D115" s="29"/>
      <c r="E115" s="46"/>
      <c r="F115" s="46"/>
    </row>
    <row r="116" spans="1:6" ht="63.75" x14ac:dyDescent="0.2">
      <c r="A116" s="112"/>
      <c r="B116" s="51" t="s">
        <v>106</v>
      </c>
      <c r="C116" s="66"/>
      <c r="D116" s="29"/>
      <c r="E116" s="46"/>
      <c r="F116" s="46"/>
    </row>
    <row r="117" spans="1:6" ht="14.25" x14ac:dyDescent="0.2">
      <c r="A117" s="112"/>
      <c r="B117" s="51"/>
      <c r="C117" s="66">
        <v>170</v>
      </c>
      <c r="D117" s="29" t="s">
        <v>44</v>
      </c>
      <c r="E117" s="57"/>
      <c r="F117" s="46">
        <f>C117*E117</f>
        <v>0</v>
      </c>
    </row>
    <row r="118" spans="1:6" x14ac:dyDescent="0.2">
      <c r="A118" s="113"/>
      <c r="B118" s="83"/>
      <c r="C118" s="67"/>
      <c r="D118" s="68"/>
      <c r="E118" s="69"/>
      <c r="F118" s="69"/>
    </row>
    <row r="119" spans="1:6" x14ac:dyDescent="0.2">
      <c r="A119" s="114"/>
      <c r="B119" s="82"/>
      <c r="C119" s="70"/>
      <c r="D119" s="64"/>
      <c r="E119" s="65"/>
      <c r="F119" s="65"/>
    </row>
    <row r="120" spans="1:6" x14ac:dyDescent="0.2">
      <c r="A120" s="107">
        <f>COUNT($A$7:A119)+1</f>
        <v>23</v>
      </c>
      <c r="B120" s="50" t="s">
        <v>79</v>
      </c>
      <c r="C120" s="66"/>
      <c r="D120" s="29"/>
      <c r="E120" s="46"/>
      <c r="F120" s="47"/>
    </row>
    <row r="121" spans="1:6" ht="51" x14ac:dyDescent="0.2">
      <c r="A121" s="112"/>
      <c r="B121" s="51" t="s">
        <v>107</v>
      </c>
      <c r="C121" s="66"/>
      <c r="D121" s="29"/>
      <c r="E121" s="46"/>
      <c r="F121" s="47"/>
    </row>
    <row r="122" spans="1:6" ht="14.25" x14ac:dyDescent="0.2">
      <c r="A122" s="112"/>
      <c r="B122" s="51"/>
      <c r="C122" s="66">
        <v>236</v>
      </c>
      <c r="D122" s="29" t="s">
        <v>44</v>
      </c>
      <c r="E122" s="57"/>
      <c r="F122" s="46">
        <f>C122*E122</f>
        <v>0</v>
      </c>
    </row>
    <row r="123" spans="1:6" x14ac:dyDescent="0.2">
      <c r="A123" s="113"/>
      <c r="B123" s="83"/>
      <c r="C123" s="67"/>
      <c r="D123" s="68"/>
      <c r="E123" s="69"/>
      <c r="F123" s="69"/>
    </row>
    <row r="124" spans="1:6" x14ac:dyDescent="0.2">
      <c r="A124" s="114"/>
      <c r="B124" s="87"/>
      <c r="C124" s="70"/>
      <c r="D124" s="100"/>
      <c r="E124" s="88"/>
      <c r="F124" s="88"/>
    </row>
    <row r="125" spans="1:6" x14ac:dyDescent="0.2">
      <c r="A125" s="107">
        <f>COUNT($A$7:A124)+1</f>
        <v>24</v>
      </c>
      <c r="B125" s="50" t="s">
        <v>21</v>
      </c>
      <c r="C125" s="66"/>
      <c r="D125" s="29"/>
      <c r="E125" s="46"/>
      <c r="F125" s="46"/>
    </row>
    <row r="126" spans="1:6" ht="25.5" x14ac:dyDescent="0.2">
      <c r="A126" s="112"/>
      <c r="B126" s="51" t="s">
        <v>20</v>
      </c>
      <c r="C126" s="66"/>
      <c r="D126" s="29"/>
      <c r="E126" s="46"/>
      <c r="F126" s="47"/>
    </row>
    <row r="127" spans="1:6" ht="14.25" x14ac:dyDescent="0.2">
      <c r="A127" s="112"/>
      <c r="B127" s="51"/>
      <c r="C127" s="66">
        <v>592</v>
      </c>
      <c r="D127" s="29" t="s">
        <v>44</v>
      </c>
      <c r="E127" s="57"/>
      <c r="F127" s="46">
        <f>C127*E127</f>
        <v>0</v>
      </c>
    </row>
    <row r="128" spans="1:6" x14ac:dyDescent="0.2">
      <c r="A128" s="113"/>
      <c r="B128" s="83"/>
      <c r="C128" s="67"/>
      <c r="D128" s="68"/>
      <c r="E128" s="69"/>
      <c r="F128" s="69"/>
    </row>
    <row r="129" spans="1:6" x14ac:dyDescent="0.2">
      <c r="A129" s="114"/>
      <c r="B129" s="82"/>
      <c r="C129" s="70"/>
      <c r="D129" s="64"/>
      <c r="E129" s="65"/>
      <c r="F129" s="65"/>
    </row>
    <row r="130" spans="1:6" x14ac:dyDescent="0.2">
      <c r="A130" s="107">
        <f>COUNT($A$7:A129)+1</f>
        <v>25</v>
      </c>
      <c r="B130" s="50" t="s">
        <v>23</v>
      </c>
      <c r="C130" s="66"/>
      <c r="D130" s="29"/>
      <c r="E130" s="46"/>
      <c r="F130" s="46"/>
    </row>
    <row r="131" spans="1:6" ht="25.5" x14ac:dyDescent="0.2">
      <c r="A131" s="112"/>
      <c r="B131" s="51" t="s">
        <v>38</v>
      </c>
      <c r="C131" s="66"/>
      <c r="D131" s="29"/>
      <c r="E131" s="46"/>
      <c r="F131" s="47"/>
    </row>
    <row r="132" spans="1:6" ht="14.25" x14ac:dyDescent="0.2">
      <c r="A132" s="112"/>
      <c r="B132" s="51"/>
      <c r="C132" s="66">
        <v>299</v>
      </c>
      <c r="D132" s="29" t="s">
        <v>39</v>
      </c>
      <c r="E132" s="57"/>
      <c r="F132" s="46">
        <f>C132*E132</f>
        <v>0</v>
      </c>
    </row>
    <row r="133" spans="1:6" x14ac:dyDescent="0.2">
      <c r="A133" s="113"/>
      <c r="B133" s="83"/>
      <c r="C133" s="67"/>
      <c r="D133" s="68"/>
      <c r="E133" s="69"/>
      <c r="F133" s="69"/>
    </row>
    <row r="134" spans="1:6" x14ac:dyDescent="0.2">
      <c r="A134" s="114"/>
      <c r="B134" s="82"/>
      <c r="C134" s="70"/>
      <c r="D134" s="64"/>
      <c r="E134" s="65"/>
      <c r="F134" s="65"/>
    </row>
    <row r="135" spans="1:6" x14ac:dyDescent="0.2">
      <c r="A135" s="107">
        <f>COUNT($A$7:A134)+1</f>
        <v>26</v>
      </c>
      <c r="B135" s="50" t="s">
        <v>24</v>
      </c>
      <c r="C135" s="66"/>
      <c r="D135" s="29"/>
      <c r="E135" s="46"/>
      <c r="F135" s="47"/>
    </row>
    <row r="136" spans="1:6" ht="25.5" x14ac:dyDescent="0.2">
      <c r="A136" s="112"/>
      <c r="B136" s="51" t="s">
        <v>80</v>
      </c>
      <c r="C136" s="66"/>
      <c r="D136" s="29"/>
      <c r="E136" s="46"/>
      <c r="F136" s="47"/>
    </row>
    <row r="137" spans="1:6" x14ac:dyDescent="0.2">
      <c r="A137" s="112"/>
      <c r="B137" s="51"/>
      <c r="C137" s="66">
        <v>5</v>
      </c>
      <c r="D137" s="29" t="s">
        <v>1</v>
      </c>
      <c r="E137" s="57"/>
      <c r="F137" s="46">
        <f>C137*E137</f>
        <v>0</v>
      </c>
    </row>
    <row r="138" spans="1:6" x14ac:dyDescent="0.2">
      <c r="A138" s="113"/>
      <c r="B138" s="83"/>
      <c r="C138" s="67"/>
      <c r="D138" s="68"/>
      <c r="E138" s="69"/>
      <c r="F138" s="69"/>
    </row>
    <row r="139" spans="1:6" x14ac:dyDescent="0.2">
      <c r="A139" s="114"/>
      <c r="B139" s="82"/>
      <c r="C139" s="70"/>
      <c r="D139" s="64"/>
      <c r="E139" s="65"/>
      <c r="F139" s="65"/>
    </row>
    <row r="140" spans="1:6" x14ac:dyDescent="0.2">
      <c r="A140" s="107">
        <f>COUNT($A$7:A139)+1</f>
        <v>27</v>
      </c>
      <c r="B140" s="50" t="s">
        <v>26</v>
      </c>
      <c r="C140" s="66"/>
      <c r="D140" s="29"/>
      <c r="E140" s="46"/>
      <c r="F140" s="46"/>
    </row>
    <row r="141" spans="1:6" x14ac:dyDescent="0.2">
      <c r="A141" s="112"/>
      <c r="B141" s="51" t="s">
        <v>25</v>
      </c>
      <c r="C141" s="66"/>
      <c r="D141" s="29"/>
      <c r="E141" s="46"/>
      <c r="F141" s="47"/>
    </row>
    <row r="142" spans="1:6" x14ac:dyDescent="0.2">
      <c r="A142" s="112"/>
      <c r="B142" s="51"/>
      <c r="C142" s="66">
        <v>5</v>
      </c>
      <c r="D142" s="29" t="s">
        <v>1</v>
      </c>
      <c r="E142" s="57"/>
      <c r="F142" s="46">
        <f>C142*E142</f>
        <v>0</v>
      </c>
    </row>
    <row r="143" spans="1:6" x14ac:dyDescent="0.2">
      <c r="A143" s="113"/>
      <c r="B143" s="83"/>
      <c r="C143" s="67"/>
      <c r="D143" s="68"/>
      <c r="E143" s="69"/>
      <c r="F143" s="69"/>
    </row>
    <row r="144" spans="1:6" x14ac:dyDescent="0.2">
      <c r="A144" s="114"/>
      <c r="B144" s="82"/>
      <c r="C144" s="70"/>
      <c r="D144" s="64"/>
      <c r="E144" s="65"/>
      <c r="F144" s="65"/>
    </row>
    <row r="145" spans="1:6" x14ac:dyDescent="0.2">
      <c r="A145" s="107">
        <f>COUNT($A$7:A144)+1</f>
        <v>28</v>
      </c>
      <c r="B145" s="50" t="s">
        <v>284</v>
      </c>
      <c r="C145" s="66"/>
      <c r="D145" s="29"/>
      <c r="E145" s="46"/>
      <c r="F145" s="46"/>
    </row>
    <row r="146" spans="1:6" ht="38.25" x14ac:dyDescent="0.2">
      <c r="A146" s="112"/>
      <c r="B146" s="51" t="s">
        <v>285</v>
      </c>
      <c r="C146" s="66"/>
      <c r="D146" s="29"/>
      <c r="E146" s="46"/>
      <c r="F146" s="46"/>
    </row>
    <row r="147" spans="1:6" ht="14.25" x14ac:dyDescent="0.2">
      <c r="A147" s="112"/>
      <c r="B147" s="51" t="s">
        <v>286</v>
      </c>
      <c r="C147" s="66">
        <v>4</v>
      </c>
      <c r="D147" s="29" t="s">
        <v>39</v>
      </c>
      <c r="E147" s="57"/>
      <c r="F147" s="46">
        <f t="shared" ref="F147" si="0">C147*E147</f>
        <v>0</v>
      </c>
    </row>
    <row r="148" spans="1:6" x14ac:dyDescent="0.2">
      <c r="A148" s="113"/>
      <c r="B148" s="83"/>
      <c r="C148" s="67"/>
      <c r="D148" s="68"/>
      <c r="E148" s="69"/>
      <c r="F148" s="69"/>
    </row>
    <row r="149" spans="1:6" x14ac:dyDescent="0.2">
      <c r="A149" s="114"/>
      <c r="B149" s="82"/>
      <c r="C149" s="70"/>
      <c r="D149" s="64"/>
      <c r="E149" s="65"/>
      <c r="F149" s="63"/>
    </row>
    <row r="150" spans="1:6" x14ac:dyDescent="0.2">
      <c r="A150" s="107">
        <f>COUNT($A$7:A149)+1</f>
        <v>29</v>
      </c>
      <c r="B150" s="50" t="s">
        <v>287</v>
      </c>
      <c r="C150" s="66"/>
      <c r="D150" s="29"/>
      <c r="E150" s="46"/>
      <c r="F150" s="46"/>
    </row>
    <row r="151" spans="1:6" ht="127.5" x14ac:dyDescent="0.2">
      <c r="A151" s="112"/>
      <c r="B151" s="51" t="s">
        <v>288</v>
      </c>
      <c r="C151" s="66"/>
      <c r="D151" s="29"/>
      <c r="E151" s="46"/>
      <c r="F151" s="46"/>
    </row>
    <row r="152" spans="1:6" x14ac:dyDescent="0.2">
      <c r="A152" s="112"/>
      <c r="B152" s="51"/>
      <c r="C152" s="66">
        <v>1</v>
      </c>
      <c r="D152" s="29" t="s">
        <v>1</v>
      </c>
      <c r="E152" s="57"/>
      <c r="F152" s="46">
        <f t="shared" ref="F152" si="1">C152*E152</f>
        <v>0</v>
      </c>
    </row>
    <row r="153" spans="1:6" x14ac:dyDescent="0.2">
      <c r="A153" s="113"/>
      <c r="B153" s="83"/>
      <c r="C153" s="67"/>
      <c r="D153" s="68"/>
      <c r="E153" s="69"/>
      <c r="F153" s="69"/>
    </row>
    <row r="154" spans="1:6" x14ac:dyDescent="0.2">
      <c r="A154" s="114"/>
      <c r="B154" s="82"/>
      <c r="C154" s="70"/>
      <c r="D154" s="64"/>
      <c r="E154" s="65"/>
      <c r="F154" s="65"/>
    </row>
    <row r="155" spans="1:6" x14ac:dyDescent="0.2">
      <c r="A155" s="107">
        <f>COUNT($A$7:A154)+1</f>
        <v>30</v>
      </c>
      <c r="B155" s="50" t="s">
        <v>289</v>
      </c>
      <c r="C155" s="66"/>
      <c r="D155" s="29"/>
      <c r="E155" s="46"/>
      <c r="F155" s="46"/>
    </row>
    <row r="156" spans="1:6" ht="114.75" x14ac:dyDescent="0.2">
      <c r="A156" s="112"/>
      <c r="B156" s="51" t="s">
        <v>290</v>
      </c>
      <c r="C156" s="66"/>
      <c r="D156" s="29"/>
      <c r="E156" s="46"/>
      <c r="F156" s="46"/>
    </row>
    <row r="157" spans="1:6" x14ac:dyDescent="0.2">
      <c r="A157" s="112"/>
      <c r="B157" s="51" t="s">
        <v>291</v>
      </c>
      <c r="C157" s="66">
        <v>1</v>
      </c>
      <c r="D157" s="29" t="s">
        <v>1</v>
      </c>
      <c r="E157" s="57"/>
      <c r="F157" s="46">
        <f t="shared" ref="F157" si="2">C157*E157</f>
        <v>0</v>
      </c>
    </row>
    <row r="158" spans="1:6" x14ac:dyDescent="0.2">
      <c r="A158" s="113"/>
      <c r="B158" s="83"/>
      <c r="C158" s="67"/>
      <c r="D158" s="68"/>
      <c r="E158" s="69"/>
      <c r="F158" s="69"/>
    </row>
    <row r="159" spans="1:6" x14ac:dyDescent="0.2">
      <c r="A159" s="114"/>
      <c r="B159" s="82"/>
      <c r="C159" s="70"/>
      <c r="D159" s="64"/>
      <c r="E159" s="65"/>
      <c r="F159" s="65"/>
    </row>
    <row r="160" spans="1:6" x14ac:dyDescent="0.2">
      <c r="A160" s="107">
        <f>COUNT($A$7:A159)+1</f>
        <v>31</v>
      </c>
      <c r="B160" s="50" t="s">
        <v>292</v>
      </c>
      <c r="C160" s="66"/>
      <c r="D160" s="29"/>
      <c r="E160" s="46"/>
      <c r="F160" s="46"/>
    </row>
    <row r="161" spans="1:6" ht="25.5" x14ac:dyDescent="0.2">
      <c r="A161" s="112"/>
      <c r="B161" s="51" t="s">
        <v>293</v>
      </c>
      <c r="C161" s="66"/>
      <c r="D161" s="29"/>
      <c r="E161" s="46"/>
      <c r="F161" s="46"/>
    </row>
    <row r="162" spans="1:6" x14ac:dyDescent="0.2">
      <c r="A162" s="112"/>
      <c r="B162" s="51"/>
      <c r="C162" s="66">
        <v>8</v>
      </c>
      <c r="D162" s="29" t="s">
        <v>294</v>
      </c>
      <c r="E162" s="57"/>
      <c r="F162" s="46">
        <f>C162*E162</f>
        <v>0</v>
      </c>
    </row>
    <row r="163" spans="1:6" x14ac:dyDescent="0.2">
      <c r="A163" s="113"/>
      <c r="B163" s="83"/>
      <c r="C163" s="67"/>
      <c r="D163" s="68"/>
      <c r="E163" s="69"/>
      <c r="F163" s="69"/>
    </row>
    <row r="164" spans="1:6" x14ac:dyDescent="0.2">
      <c r="A164" s="112"/>
      <c r="B164" s="51"/>
      <c r="C164" s="66"/>
      <c r="D164" s="29"/>
      <c r="E164" s="46"/>
      <c r="F164" s="46"/>
    </row>
    <row r="165" spans="1:6" x14ac:dyDescent="0.2">
      <c r="A165" s="107">
        <f>COUNT($A$7:A143)+1</f>
        <v>28</v>
      </c>
      <c r="B165" s="50" t="s">
        <v>28</v>
      </c>
      <c r="C165" s="66"/>
      <c r="D165" s="29"/>
      <c r="E165" s="46"/>
      <c r="F165" s="47"/>
    </row>
    <row r="166" spans="1:6" ht="38.25" x14ac:dyDescent="0.2">
      <c r="A166" s="112"/>
      <c r="B166" s="51" t="s">
        <v>27</v>
      </c>
      <c r="C166" s="66"/>
      <c r="D166" s="29"/>
      <c r="E166" s="46"/>
      <c r="F166" s="47"/>
    </row>
    <row r="167" spans="1:6" x14ac:dyDescent="0.2">
      <c r="A167" s="112"/>
      <c r="B167" s="51" t="s">
        <v>58</v>
      </c>
      <c r="C167" s="66">
        <v>16</v>
      </c>
      <c r="D167" s="29" t="s">
        <v>1</v>
      </c>
      <c r="E167" s="57"/>
      <c r="F167" s="46">
        <f>C167*E167</f>
        <v>0</v>
      </c>
    </row>
    <row r="168" spans="1:6" x14ac:dyDescent="0.2">
      <c r="A168" s="113"/>
      <c r="B168" s="83"/>
      <c r="C168" s="67"/>
      <c r="D168" s="68"/>
      <c r="E168" s="69"/>
      <c r="F168" s="69"/>
    </row>
    <row r="169" spans="1:6" x14ac:dyDescent="0.2">
      <c r="A169" s="114"/>
      <c r="B169" s="87"/>
      <c r="C169" s="41"/>
      <c r="D169" s="42"/>
      <c r="E169" s="43"/>
      <c r="F169" s="41"/>
    </row>
    <row r="170" spans="1:6" x14ac:dyDescent="0.2">
      <c r="A170" s="107">
        <f>COUNT($A$7:A169)+1</f>
        <v>33</v>
      </c>
      <c r="B170" s="50" t="s">
        <v>29</v>
      </c>
      <c r="C170" s="47"/>
      <c r="D170" s="29"/>
      <c r="E170" s="76"/>
      <c r="F170" s="47"/>
    </row>
    <row r="171" spans="1:6" ht="76.5" x14ac:dyDescent="0.2">
      <c r="A171" s="110"/>
      <c r="B171" s="51" t="s">
        <v>84</v>
      </c>
      <c r="C171" s="47"/>
      <c r="D171" s="29"/>
      <c r="E171" s="46"/>
      <c r="F171" s="47"/>
    </row>
    <row r="172" spans="1:6" x14ac:dyDescent="0.2">
      <c r="A172" s="107"/>
      <c r="B172" s="101"/>
      <c r="C172" s="77"/>
      <c r="D172" s="78">
        <v>0.05</v>
      </c>
      <c r="E172" s="47"/>
      <c r="F172" s="46">
        <f>SUM(F9:F171)*D172</f>
        <v>0</v>
      </c>
    </row>
    <row r="173" spans="1:6" x14ac:dyDescent="0.2">
      <c r="A173" s="109"/>
      <c r="B173" s="102"/>
      <c r="C173" s="103"/>
      <c r="D173" s="104"/>
      <c r="E173" s="79"/>
      <c r="F173" s="69"/>
    </row>
    <row r="174" spans="1:6" x14ac:dyDescent="0.2">
      <c r="A174" s="111"/>
      <c r="B174" s="82"/>
      <c r="C174" s="63"/>
      <c r="D174" s="64"/>
      <c r="E174" s="105"/>
      <c r="F174" s="65"/>
    </row>
    <row r="175" spans="1:6" x14ac:dyDescent="0.2">
      <c r="A175" s="107">
        <f>COUNT($A$7:A174)+1</f>
        <v>34</v>
      </c>
      <c r="B175" s="50" t="s">
        <v>31</v>
      </c>
      <c r="C175" s="47"/>
      <c r="D175" s="29"/>
      <c r="E175" s="76"/>
      <c r="F175" s="46"/>
    </row>
    <row r="176" spans="1:6" ht="38.25" x14ac:dyDescent="0.2">
      <c r="A176" s="110"/>
      <c r="B176" s="51" t="s">
        <v>30</v>
      </c>
      <c r="C176" s="47"/>
      <c r="D176" s="29"/>
      <c r="E176" s="47"/>
      <c r="F176" s="46"/>
    </row>
    <row r="177" spans="1:6" x14ac:dyDescent="0.2">
      <c r="A177" s="110"/>
      <c r="B177" s="51"/>
      <c r="C177" s="77"/>
      <c r="D177" s="78">
        <v>0.05</v>
      </c>
      <c r="E177" s="47"/>
      <c r="F177" s="46">
        <f>SUM(F9:F171)*D177</f>
        <v>0</v>
      </c>
    </row>
    <row r="178" spans="1:6" x14ac:dyDescent="0.2">
      <c r="A178" s="115"/>
      <c r="B178" s="83"/>
      <c r="C178" s="79"/>
      <c r="D178" s="68"/>
      <c r="E178" s="79"/>
      <c r="F178" s="79"/>
    </row>
    <row r="179" spans="1:6" x14ac:dyDescent="0.2">
      <c r="A179" s="110"/>
      <c r="B179" s="51"/>
      <c r="C179" s="47"/>
      <c r="D179" s="29"/>
      <c r="E179" s="47"/>
      <c r="F179" s="47"/>
    </row>
    <row r="180" spans="1:6" x14ac:dyDescent="0.2">
      <c r="A180" s="107">
        <f>COUNT($A$7:A178)+1</f>
        <v>35</v>
      </c>
      <c r="B180" s="50" t="s">
        <v>85</v>
      </c>
      <c r="C180" s="47"/>
      <c r="D180" s="29"/>
      <c r="E180" s="47"/>
      <c r="F180" s="47"/>
    </row>
    <row r="181" spans="1:6" ht="38.25" x14ac:dyDescent="0.2">
      <c r="A181" s="110"/>
      <c r="B181" s="51" t="s">
        <v>32</v>
      </c>
      <c r="C181" s="77"/>
      <c r="D181" s="78">
        <v>0.1</v>
      </c>
      <c r="E181" s="47"/>
      <c r="F181" s="46">
        <f>SUM(F9:F171)*D181</f>
        <v>0</v>
      </c>
    </row>
    <row r="182" spans="1:6" x14ac:dyDescent="0.2">
      <c r="A182" s="115"/>
      <c r="B182" s="84"/>
      <c r="C182" s="47"/>
      <c r="D182" s="29"/>
      <c r="E182" s="76"/>
      <c r="F182" s="47"/>
    </row>
    <row r="183" spans="1:6" x14ac:dyDescent="0.2">
      <c r="A183" s="52"/>
      <c r="B183" s="85" t="s">
        <v>2</v>
      </c>
      <c r="C183" s="53"/>
      <c r="D183" s="54"/>
      <c r="E183" s="55" t="s">
        <v>43</v>
      </c>
      <c r="F183" s="55">
        <f>SUM(F9:F182)</f>
        <v>0</v>
      </c>
    </row>
  </sheetData>
  <sheetProtection algorithmName="SHA-512" hashValue="Fs2b4OAro3rVWOnAAAMVPkWasWqXXG6WUFYGXSD4MOjOCoF4V/qo1NHddZR17yjfWzcTYl4ifSB+2UOyjmYQWA==" saltValue="lxD25j9dqjvWqKzmn/YE2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5" manualBreakCount="5">
    <brk id="30" max="5" man="1"/>
    <brk id="60" max="5" man="1"/>
    <brk id="87" max="5" man="1"/>
    <brk id="118" max="5" man="1"/>
    <brk id="153"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F143"/>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186</v>
      </c>
      <c r="B3" s="80" t="s">
        <v>234</v>
      </c>
      <c r="C3" s="35"/>
      <c r="D3" s="36"/>
    </row>
    <row r="4" spans="1:6" x14ac:dyDescent="0.2">
      <c r="A4" s="34"/>
      <c r="B4" s="80" t="s">
        <v>215</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120</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92" t="s">
        <v>60</v>
      </c>
      <c r="C12" s="66"/>
      <c r="D12" s="71"/>
      <c r="E12" s="72"/>
      <c r="F12" s="73"/>
    </row>
    <row r="13" spans="1:6" ht="51" x14ac:dyDescent="0.2">
      <c r="A13" s="107"/>
      <c r="B13" s="51" t="s">
        <v>61</v>
      </c>
      <c r="C13" s="66"/>
      <c r="D13" s="71"/>
      <c r="E13" s="72"/>
      <c r="F13" s="72"/>
    </row>
    <row r="14" spans="1:6" ht="14.25" x14ac:dyDescent="0.2">
      <c r="A14" s="107"/>
      <c r="B14" s="51"/>
      <c r="C14" s="66">
        <v>60</v>
      </c>
      <c r="D14" s="29" t="s">
        <v>39</v>
      </c>
      <c r="E14" s="57"/>
      <c r="F14" s="46">
        <f>+E14*C14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3" t="s">
        <v>62</v>
      </c>
      <c r="C17" s="66"/>
      <c r="D17" s="29"/>
      <c r="E17" s="46"/>
      <c r="F17" s="47"/>
    </row>
    <row r="18" spans="1:6" ht="63.75" x14ac:dyDescent="0.2">
      <c r="A18" s="107"/>
      <c r="B18" s="51" t="s">
        <v>63</v>
      </c>
      <c r="C18" s="66"/>
      <c r="D18" s="29"/>
      <c r="E18" s="46"/>
      <c r="F18" s="47"/>
    </row>
    <row r="19" spans="1:6" ht="14.25" x14ac:dyDescent="0.2">
      <c r="A19" s="107"/>
      <c r="B19" s="94"/>
      <c r="C19" s="66">
        <v>10</v>
      </c>
      <c r="D19" s="29" t="s">
        <v>39</v>
      </c>
      <c r="E19" s="57"/>
      <c r="F19" s="46">
        <f>+E19*C19</f>
        <v>0</v>
      </c>
    </row>
    <row r="20" spans="1:6" x14ac:dyDescent="0.2">
      <c r="A20" s="109"/>
      <c r="B20" s="95"/>
      <c r="C20" s="67"/>
      <c r="D20" s="68"/>
      <c r="E20" s="69"/>
      <c r="F20" s="69"/>
    </row>
    <row r="21" spans="1:6" x14ac:dyDescent="0.2">
      <c r="A21" s="108"/>
      <c r="B21" s="82"/>
      <c r="C21" s="70"/>
      <c r="D21" s="135"/>
      <c r="E21" s="89"/>
      <c r="F21" s="89"/>
    </row>
    <row r="22" spans="1:6" x14ac:dyDescent="0.2">
      <c r="A22" s="107">
        <f>COUNT($A$7:A21)+1</f>
        <v>4</v>
      </c>
      <c r="B22" s="50" t="s">
        <v>130</v>
      </c>
      <c r="C22" s="66"/>
      <c r="D22" s="48"/>
      <c r="E22" s="49"/>
      <c r="F22" s="49"/>
    </row>
    <row r="23" spans="1:6" ht="51" x14ac:dyDescent="0.2">
      <c r="A23" s="107"/>
      <c r="B23" s="51" t="s">
        <v>236</v>
      </c>
      <c r="C23" s="66"/>
      <c r="D23" s="48"/>
      <c r="E23" s="49"/>
      <c r="F23" s="49"/>
    </row>
    <row r="24" spans="1:6" x14ac:dyDescent="0.2">
      <c r="A24" s="107"/>
      <c r="B24" s="51"/>
      <c r="C24" s="66">
        <v>4</v>
      </c>
      <c r="D24" s="48" t="s">
        <v>132</v>
      </c>
      <c r="E24" s="58"/>
      <c r="F24" s="49">
        <f>+E24*C24</f>
        <v>0</v>
      </c>
    </row>
    <row r="25" spans="1:6" x14ac:dyDescent="0.2">
      <c r="A25" s="109"/>
      <c r="B25" s="83"/>
      <c r="C25" s="67"/>
      <c r="D25" s="90"/>
      <c r="E25" s="91"/>
      <c r="F25" s="91"/>
    </row>
    <row r="26" spans="1:6" x14ac:dyDescent="0.2">
      <c r="A26" s="108"/>
      <c r="B26" s="82"/>
      <c r="C26" s="70"/>
      <c r="D26" s="64"/>
      <c r="E26" s="65"/>
      <c r="F26" s="63"/>
    </row>
    <row r="27" spans="1:6" x14ac:dyDescent="0.2">
      <c r="A27" s="107">
        <f>COUNT($A$7:A26)+1</f>
        <v>5</v>
      </c>
      <c r="B27" s="50" t="s">
        <v>237</v>
      </c>
      <c r="C27" s="66"/>
      <c r="D27" s="29"/>
      <c r="E27" s="46"/>
      <c r="F27" s="47"/>
    </row>
    <row r="28" spans="1:6" ht="38.25" x14ac:dyDescent="0.2">
      <c r="A28" s="107"/>
      <c r="B28" s="51" t="s">
        <v>238</v>
      </c>
      <c r="C28" s="66"/>
      <c r="D28" s="29"/>
      <c r="E28" s="46"/>
      <c r="F28" s="47"/>
    </row>
    <row r="29" spans="1:6" ht="14.25" x14ac:dyDescent="0.2">
      <c r="A29" s="107"/>
      <c r="B29" s="51"/>
      <c r="C29" s="66">
        <v>10</v>
      </c>
      <c r="D29" s="29" t="s">
        <v>39</v>
      </c>
      <c r="E29" s="57"/>
      <c r="F29" s="46">
        <f>C29*E29</f>
        <v>0</v>
      </c>
    </row>
    <row r="30" spans="1:6" x14ac:dyDescent="0.2">
      <c r="A30" s="109"/>
      <c r="B30" s="83"/>
      <c r="C30" s="67"/>
      <c r="D30" s="68"/>
      <c r="E30" s="69"/>
      <c r="F30" s="69"/>
    </row>
    <row r="31" spans="1:6" x14ac:dyDescent="0.2">
      <c r="A31" s="114"/>
      <c r="B31" s="82"/>
      <c r="C31" s="70"/>
      <c r="D31" s="64"/>
      <c r="E31" s="65"/>
      <c r="F31" s="63"/>
    </row>
    <row r="32" spans="1:6" x14ac:dyDescent="0.2">
      <c r="A32" s="107">
        <f>COUNT($A$7:A31)+1</f>
        <v>6</v>
      </c>
      <c r="B32" s="50" t="s">
        <v>15</v>
      </c>
      <c r="C32" s="66"/>
      <c r="D32" s="29"/>
      <c r="E32" s="46"/>
      <c r="F32" s="47"/>
    </row>
    <row r="33" spans="1:6" ht="38.25" x14ac:dyDescent="0.2">
      <c r="A33" s="112"/>
      <c r="B33" s="51" t="s">
        <v>33</v>
      </c>
      <c r="C33" s="66"/>
      <c r="D33" s="29"/>
      <c r="E33" s="46"/>
      <c r="F33" s="47"/>
    </row>
    <row r="34" spans="1:6" ht="14.25" x14ac:dyDescent="0.2">
      <c r="A34" s="112"/>
      <c r="B34" s="51"/>
      <c r="C34" s="66">
        <v>264</v>
      </c>
      <c r="D34" s="29" t="s">
        <v>45</v>
      </c>
      <c r="E34" s="57"/>
      <c r="F34" s="46">
        <f>C34*E34</f>
        <v>0</v>
      </c>
    </row>
    <row r="35" spans="1:6" x14ac:dyDescent="0.2">
      <c r="A35" s="113"/>
      <c r="B35" s="83"/>
      <c r="C35" s="67"/>
      <c r="D35" s="68"/>
      <c r="E35" s="69"/>
      <c r="F35" s="69"/>
    </row>
    <row r="36" spans="1:6" x14ac:dyDescent="0.2">
      <c r="A36" s="114"/>
      <c r="B36" s="82"/>
      <c r="C36" s="70"/>
      <c r="D36" s="64"/>
      <c r="E36" s="65"/>
      <c r="F36" s="63"/>
    </row>
    <row r="37" spans="1:6" x14ac:dyDescent="0.2">
      <c r="A37" s="107">
        <f>COUNT($A$7:A36)+1</f>
        <v>7</v>
      </c>
      <c r="B37" s="50" t="s">
        <v>64</v>
      </c>
      <c r="C37" s="66"/>
      <c r="D37" s="29"/>
      <c r="E37" s="46"/>
      <c r="F37" s="46"/>
    </row>
    <row r="38" spans="1:6" ht="38.25" x14ac:dyDescent="0.2">
      <c r="A38" s="112"/>
      <c r="B38" s="51" t="s">
        <v>65</v>
      </c>
      <c r="C38" s="66"/>
      <c r="D38" s="29"/>
      <c r="E38" s="46"/>
      <c r="F38" s="46"/>
    </row>
    <row r="39" spans="1:6" x14ac:dyDescent="0.2">
      <c r="A39" s="112"/>
      <c r="B39" s="51"/>
      <c r="C39" s="66">
        <v>10</v>
      </c>
      <c r="D39" s="29" t="s">
        <v>37</v>
      </c>
      <c r="E39" s="57"/>
      <c r="F39" s="46">
        <f>C39*E39</f>
        <v>0</v>
      </c>
    </row>
    <row r="40" spans="1:6" x14ac:dyDescent="0.2">
      <c r="A40" s="113"/>
      <c r="B40" s="83"/>
      <c r="C40" s="67"/>
      <c r="D40" s="68"/>
      <c r="E40" s="69"/>
      <c r="F40" s="69"/>
    </row>
    <row r="41" spans="1:6" x14ac:dyDescent="0.2">
      <c r="A41" s="114"/>
      <c r="B41" s="82"/>
      <c r="C41" s="70"/>
      <c r="D41" s="64"/>
      <c r="E41" s="65"/>
      <c r="F41" s="65"/>
    </row>
    <row r="42" spans="1:6" x14ac:dyDescent="0.2">
      <c r="A42" s="107">
        <f>COUNT($A$7:A41)+1</f>
        <v>8</v>
      </c>
      <c r="B42" s="50" t="s">
        <v>66</v>
      </c>
      <c r="C42" s="66"/>
      <c r="D42" s="29"/>
      <c r="E42" s="46"/>
      <c r="F42" s="46"/>
    </row>
    <row r="43" spans="1:6" ht="25.5" x14ac:dyDescent="0.2">
      <c r="A43" s="112"/>
      <c r="B43" s="51" t="s">
        <v>67</v>
      </c>
      <c r="C43" s="66"/>
      <c r="D43" s="29"/>
      <c r="E43" s="46"/>
      <c r="F43" s="46"/>
    </row>
    <row r="44" spans="1:6" ht="14.25" x14ac:dyDescent="0.2">
      <c r="A44" s="112"/>
      <c r="B44" s="51"/>
      <c r="C44" s="66">
        <v>120</v>
      </c>
      <c r="D44" s="29" t="s">
        <v>39</v>
      </c>
      <c r="E44" s="57"/>
      <c r="F44" s="46">
        <f>C44*E44</f>
        <v>0</v>
      </c>
    </row>
    <row r="45" spans="1:6" x14ac:dyDescent="0.2">
      <c r="A45" s="113"/>
      <c r="B45" s="83"/>
      <c r="C45" s="67"/>
      <c r="D45" s="68"/>
      <c r="E45" s="69"/>
      <c r="F45" s="69"/>
    </row>
    <row r="46" spans="1:6" x14ac:dyDescent="0.2">
      <c r="A46" s="114"/>
      <c r="B46" s="82"/>
      <c r="C46" s="70"/>
      <c r="D46" s="64"/>
      <c r="E46" s="65"/>
      <c r="F46" s="63"/>
    </row>
    <row r="47" spans="1:6" x14ac:dyDescent="0.2">
      <c r="A47" s="107">
        <f>COUNT($A$7:A46)+1</f>
        <v>9</v>
      </c>
      <c r="B47" s="50" t="s">
        <v>199</v>
      </c>
      <c r="C47" s="66"/>
      <c r="D47" s="29"/>
      <c r="E47" s="46"/>
      <c r="F47" s="47"/>
    </row>
    <row r="48" spans="1:6" ht="63.75" x14ac:dyDescent="0.2">
      <c r="A48" s="112"/>
      <c r="B48" s="51" t="s">
        <v>86</v>
      </c>
      <c r="C48" s="66"/>
      <c r="D48" s="29"/>
      <c r="E48" s="46"/>
      <c r="F48" s="47"/>
    </row>
    <row r="49" spans="1:6" x14ac:dyDescent="0.2">
      <c r="A49" s="112"/>
      <c r="B49" s="50" t="s">
        <v>200</v>
      </c>
      <c r="C49" s="66"/>
      <c r="D49" s="29"/>
      <c r="E49" s="46"/>
      <c r="F49" s="47"/>
    </row>
    <row r="50" spans="1:6" ht="25.5" x14ac:dyDescent="0.2">
      <c r="A50" s="112"/>
      <c r="B50" s="51" t="s">
        <v>201</v>
      </c>
      <c r="C50" s="66">
        <v>264</v>
      </c>
      <c r="D50" s="48" t="s">
        <v>45</v>
      </c>
      <c r="E50" s="58"/>
      <c r="F50" s="49">
        <f>C50*E50</f>
        <v>0</v>
      </c>
    </row>
    <row r="51" spans="1:6" ht="25.5" x14ac:dyDescent="0.2">
      <c r="A51" s="112"/>
      <c r="B51" s="51" t="s">
        <v>202</v>
      </c>
      <c r="C51" s="66">
        <v>264</v>
      </c>
      <c r="D51" s="48" t="s">
        <v>45</v>
      </c>
      <c r="E51" s="58"/>
      <c r="F51" s="49">
        <f>C51*E51</f>
        <v>0</v>
      </c>
    </row>
    <row r="52" spans="1:6" x14ac:dyDescent="0.2">
      <c r="A52" s="113"/>
      <c r="B52" s="83"/>
      <c r="C52" s="67"/>
      <c r="D52" s="90"/>
      <c r="E52" s="91"/>
      <c r="F52" s="91"/>
    </row>
    <row r="53" spans="1:6" x14ac:dyDescent="0.2">
      <c r="A53" s="112"/>
      <c r="B53" s="51"/>
      <c r="C53" s="66"/>
      <c r="D53" s="48"/>
      <c r="E53" s="49"/>
      <c r="F53" s="49"/>
    </row>
    <row r="54" spans="1:6" x14ac:dyDescent="0.2">
      <c r="A54" s="107">
        <f>COUNT($A$7:A45)+1</f>
        <v>9</v>
      </c>
      <c r="B54" s="50" t="s">
        <v>206</v>
      </c>
      <c r="C54" s="66"/>
      <c r="D54" s="29"/>
      <c r="E54" s="46"/>
      <c r="F54" s="47"/>
    </row>
    <row r="55" spans="1:6" ht="76.5" x14ac:dyDescent="0.2">
      <c r="A55" s="112"/>
      <c r="B55" s="51" t="s">
        <v>207</v>
      </c>
      <c r="C55" s="66"/>
      <c r="D55" s="29"/>
      <c r="E55" s="46"/>
      <c r="F55" s="47"/>
    </row>
    <row r="56" spans="1:6" ht="14.25" x14ac:dyDescent="0.2">
      <c r="A56" s="112"/>
      <c r="B56" s="151"/>
      <c r="C56" s="66">
        <v>264</v>
      </c>
      <c r="D56" s="48" t="s">
        <v>45</v>
      </c>
      <c r="E56" s="57"/>
      <c r="F56" s="49">
        <f>+E56*C56</f>
        <v>0</v>
      </c>
    </row>
    <row r="57" spans="1:6" ht="14.25" x14ac:dyDescent="0.2">
      <c r="A57" s="113"/>
      <c r="B57" s="152"/>
      <c r="C57" s="67"/>
      <c r="D57" s="90"/>
      <c r="E57" s="69"/>
      <c r="F57" s="91"/>
    </row>
    <row r="58" spans="1:6" x14ac:dyDescent="0.2">
      <c r="A58" s="114"/>
      <c r="B58" s="82"/>
      <c r="C58" s="70"/>
      <c r="D58" s="64"/>
      <c r="E58" s="65"/>
      <c r="F58" s="63"/>
    </row>
    <row r="59" spans="1:6" x14ac:dyDescent="0.2">
      <c r="A59" s="107">
        <f>COUNT($A$7:A58)+1</f>
        <v>11</v>
      </c>
      <c r="B59" s="50" t="s">
        <v>166</v>
      </c>
      <c r="C59" s="66"/>
      <c r="D59" s="29"/>
      <c r="E59" s="46"/>
      <c r="F59" s="46"/>
    </row>
    <row r="60" spans="1:6" ht="51" x14ac:dyDescent="0.2">
      <c r="A60" s="112"/>
      <c r="B60" s="51" t="s">
        <v>167</v>
      </c>
      <c r="C60" s="66"/>
      <c r="D60" s="29"/>
      <c r="E60" s="46"/>
      <c r="F60" s="47"/>
    </row>
    <row r="61" spans="1:6" ht="14.25" x14ac:dyDescent="0.2">
      <c r="A61" s="112"/>
      <c r="B61" s="51"/>
      <c r="C61" s="66">
        <v>30</v>
      </c>
      <c r="D61" s="29" t="s">
        <v>39</v>
      </c>
      <c r="E61" s="57"/>
      <c r="F61" s="46">
        <f>C61*E61</f>
        <v>0</v>
      </c>
    </row>
    <row r="62" spans="1:6" x14ac:dyDescent="0.2">
      <c r="A62" s="113"/>
      <c r="B62" s="83"/>
      <c r="C62" s="67"/>
      <c r="D62" s="68"/>
      <c r="E62" s="69"/>
      <c r="F62" s="69"/>
    </row>
    <row r="63" spans="1:6" x14ac:dyDescent="0.2">
      <c r="A63" s="114"/>
      <c r="B63" s="82"/>
      <c r="C63" s="70"/>
      <c r="D63" s="64"/>
      <c r="E63" s="65"/>
      <c r="F63" s="65"/>
    </row>
    <row r="64" spans="1:6" x14ac:dyDescent="0.2">
      <c r="A64" s="107">
        <f>COUNT($A$7:A63)+1</f>
        <v>12</v>
      </c>
      <c r="B64" s="50" t="s">
        <v>70</v>
      </c>
      <c r="C64" s="66"/>
      <c r="D64" s="29"/>
      <c r="E64" s="46"/>
      <c r="F64" s="46"/>
    </row>
    <row r="65" spans="1:6" ht="63.75" x14ac:dyDescent="0.2">
      <c r="A65" s="112"/>
      <c r="B65" s="51" t="s">
        <v>71</v>
      </c>
      <c r="C65" s="66"/>
      <c r="D65" s="29"/>
      <c r="E65" s="46"/>
      <c r="F65" s="47"/>
    </row>
    <row r="66" spans="1:6" ht="14.25" x14ac:dyDescent="0.2">
      <c r="A66" s="112"/>
      <c r="B66" s="51"/>
      <c r="C66" s="66">
        <v>30</v>
      </c>
      <c r="D66" s="29" t="s">
        <v>39</v>
      </c>
      <c r="E66" s="57"/>
      <c r="F66" s="46">
        <f>C66*E66</f>
        <v>0</v>
      </c>
    </row>
    <row r="67" spans="1:6" x14ac:dyDescent="0.2">
      <c r="A67" s="113"/>
      <c r="B67" s="83"/>
      <c r="C67" s="67"/>
      <c r="D67" s="68"/>
      <c r="E67" s="69"/>
      <c r="F67" s="69"/>
    </row>
    <row r="68" spans="1:6" x14ac:dyDescent="0.2">
      <c r="A68" s="114"/>
      <c r="B68" s="87"/>
      <c r="C68" s="70"/>
      <c r="D68" s="64"/>
      <c r="E68" s="65"/>
      <c r="F68" s="65"/>
    </row>
    <row r="69" spans="1:6" x14ac:dyDescent="0.2">
      <c r="A69" s="107">
        <f>COUNT($A$7:A68)+1</f>
        <v>13</v>
      </c>
      <c r="B69" s="98" t="s">
        <v>72</v>
      </c>
      <c r="C69" s="66"/>
      <c r="D69" s="29"/>
      <c r="E69" s="46"/>
      <c r="F69" s="46"/>
    </row>
    <row r="70" spans="1:6" ht="38.25" x14ac:dyDescent="0.2">
      <c r="A70" s="112"/>
      <c r="B70" s="51" t="s">
        <v>73</v>
      </c>
      <c r="C70" s="66"/>
      <c r="D70" s="29"/>
      <c r="E70" s="46"/>
      <c r="F70" s="46"/>
    </row>
    <row r="71" spans="1:6" x14ac:dyDescent="0.2">
      <c r="A71" s="112"/>
      <c r="B71" s="84"/>
      <c r="C71" s="66">
        <v>17</v>
      </c>
      <c r="D71" s="29" t="s">
        <v>1</v>
      </c>
      <c r="E71" s="57"/>
      <c r="F71" s="46">
        <f>C71*E71</f>
        <v>0</v>
      </c>
    </row>
    <row r="72" spans="1:6" x14ac:dyDescent="0.2">
      <c r="A72" s="113"/>
      <c r="B72" s="99"/>
      <c r="C72" s="67"/>
      <c r="D72" s="68"/>
      <c r="E72" s="69"/>
      <c r="F72" s="69"/>
    </row>
    <row r="73" spans="1:6" x14ac:dyDescent="0.2">
      <c r="A73" s="114"/>
      <c r="B73" s="87"/>
      <c r="C73" s="70"/>
      <c r="D73" s="64"/>
      <c r="E73" s="65"/>
      <c r="F73" s="65"/>
    </row>
    <row r="74" spans="1:6" x14ac:dyDescent="0.2">
      <c r="A74" s="107">
        <f>COUNT($A$7:A73)+1</f>
        <v>14</v>
      </c>
      <c r="B74" s="96" t="s">
        <v>74</v>
      </c>
      <c r="C74" s="66"/>
      <c r="D74" s="29"/>
      <c r="E74" s="46"/>
      <c r="F74" s="46"/>
    </row>
    <row r="75" spans="1:6" ht="38.25" x14ac:dyDescent="0.2">
      <c r="A75" s="112"/>
      <c r="B75" s="74" t="s">
        <v>75</v>
      </c>
      <c r="C75" s="66"/>
      <c r="D75" s="29"/>
      <c r="E75" s="46"/>
      <c r="F75" s="46"/>
    </row>
    <row r="76" spans="1:6" x14ac:dyDescent="0.2">
      <c r="A76" s="112"/>
      <c r="B76" s="84"/>
      <c r="C76" s="66">
        <v>10</v>
      </c>
      <c r="D76" s="29" t="s">
        <v>1</v>
      </c>
      <c r="E76" s="57"/>
      <c r="F76" s="46">
        <f>C76*E76</f>
        <v>0</v>
      </c>
    </row>
    <row r="77" spans="1:6" x14ac:dyDescent="0.2">
      <c r="A77" s="113"/>
      <c r="B77" s="99"/>
      <c r="C77" s="67"/>
      <c r="D77" s="68"/>
      <c r="E77" s="69"/>
      <c r="F77" s="69"/>
    </row>
    <row r="78" spans="1:6" x14ac:dyDescent="0.2">
      <c r="A78" s="114"/>
      <c r="B78" s="87"/>
      <c r="C78" s="70"/>
      <c r="D78" s="64"/>
      <c r="E78" s="65"/>
      <c r="F78" s="65"/>
    </row>
    <row r="79" spans="1:6" x14ac:dyDescent="0.2">
      <c r="A79" s="107">
        <f>COUNT($A$7:A78)+1</f>
        <v>15</v>
      </c>
      <c r="B79" s="50" t="s">
        <v>19</v>
      </c>
      <c r="C79" s="66"/>
      <c r="D79" s="29"/>
      <c r="E79" s="46"/>
      <c r="F79" s="46"/>
    </row>
    <row r="80" spans="1:6" x14ac:dyDescent="0.2">
      <c r="A80" s="112"/>
      <c r="B80" s="51" t="s">
        <v>18</v>
      </c>
      <c r="C80" s="66"/>
      <c r="D80" s="29"/>
      <c r="E80" s="46"/>
      <c r="F80" s="47"/>
    </row>
    <row r="81" spans="1:6" ht="14.25" x14ac:dyDescent="0.2">
      <c r="A81" s="112"/>
      <c r="B81" s="51"/>
      <c r="C81" s="66">
        <v>96</v>
      </c>
      <c r="D81" s="29" t="s">
        <v>45</v>
      </c>
      <c r="E81" s="57"/>
      <c r="F81" s="46">
        <f>C81*E81</f>
        <v>0</v>
      </c>
    </row>
    <row r="82" spans="1:6" x14ac:dyDescent="0.2">
      <c r="A82" s="113"/>
      <c r="B82" s="83"/>
      <c r="C82" s="67"/>
      <c r="D82" s="68"/>
      <c r="E82" s="69"/>
      <c r="F82" s="69"/>
    </row>
    <row r="83" spans="1:6" x14ac:dyDescent="0.2">
      <c r="A83" s="114"/>
      <c r="B83" s="82"/>
      <c r="C83" s="70"/>
      <c r="D83" s="64"/>
      <c r="E83" s="65"/>
      <c r="F83" s="65"/>
    </row>
    <row r="84" spans="1:6" x14ac:dyDescent="0.2">
      <c r="A84" s="107">
        <f>COUNT($A$7:A83)+1</f>
        <v>16</v>
      </c>
      <c r="B84" s="50" t="s">
        <v>76</v>
      </c>
      <c r="C84" s="66"/>
      <c r="D84" s="29"/>
      <c r="E84" s="46"/>
      <c r="F84" s="47"/>
    </row>
    <row r="85" spans="1:6" ht="51" x14ac:dyDescent="0.2">
      <c r="A85" s="112"/>
      <c r="B85" s="51" t="s">
        <v>109</v>
      </c>
      <c r="C85" s="66"/>
      <c r="D85" s="29"/>
      <c r="E85" s="46"/>
      <c r="F85" s="47"/>
    </row>
    <row r="86" spans="1:6" ht="14.25" x14ac:dyDescent="0.2">
      <c r="A86" s="112"/>
      <c r="B86" s="51" t="s">
        <v>34</v>
      </c>
      <c r="C86" s="66">
        <v>152</v>
      </c>
      <c r="D86" s="29" t="s">
        <v>44</v>
      </c>
      <c r="E86" s="57"/>
      <c r="F86" s="46">
        <f>C86*E86</f>
        <v>0</v>
      </c>
    </row>
    <row r="87" spans="1:6" ht="14.25" x14ac:dyDescent="0.2">
      <c r="A87" s="112"/>
      <c r="B87" s="51" t="s">
        <v>35</v>
      </c>
      <c r="C87" s="66">
        <v>38</v>
      </c>
      <c r="D87" s="29" t="s">
        <v>44</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22</v>
      </c>
      <c r="C90" s="66"/>
      <c r="D90" s="29"/>
      <c r="E90" s="46"/>
      <c r="F90" s="46"/>
    </row>
    <row r="91" spans="1:6" ht="51" x14ac:dyDescent="0.2">
      <c r="A91" s="112"/>
      <c r="B91" s="51" t="s">
        <v>77</v>
      </c>
      <c r="C91" s="66"/>
      <c r="D91" s="29"/>
      <c r="E91" s="46"/>
      <c r="F91" s="46"/>
    </row>
    <row r="92" spans="1:6" ht="14.25" x14ac:dyDescent="0.2">
      <c r="A92" s="112"/>
      <c r="B92" s="51"/>
      <c r="C92" s="66">
        <v>27</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78</v>
      </c>
      <c r="C95" s="66"/>
      <c r="D95" s="29"/>
      <c r="E95" s="46"/>
      <c r="F95" s="46"/>
    </row>
    <row r="96" spans="1:6" ht="63.75" x14ac:dyDescent="0.2">
      <c r="A96" s="112"/>
      <c r="B96" s="51" t="s">
        <v>106</v>
      </c>
      <c r="C96" s="66"/>
      <c r="D96" s="29"/>
      <c r="E96" s="46"/>
      <c r="F96" s="46"/>
    </row>
    <row r="97" spans="1:6" ht="14.25" x14ac:dyDescent="0.2">
      <c r="A97" s="112"/>
      <c r="B97" s="51"/>
      <c r="C97" s="66">
        <v>68</v>
      </c>
      <c r="D97" s="29" t="s">
        <v>44</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79</v>
      </c>
      <c r="C100" s="66"/>
      <c r="D100" s="29"/>
      <c r="E100" s="46"/>
      <c r="F100" s="47"/>
    </row>
    <row r="101" spans="1:6" ht="51" x14ac:dyDescent="0.2">
      <c r="A101" s="112"/>
      <c r="B101" s="51" t="s">
        <v>107</v>
      </c>
      <c r="C101" s="66"/>
      <c r="D101" s="29"/>
      <c r="E101" s="46"/>
      <c r="F101" s="47"/>
    </row>
    <row r="102" spans="1:6" ht="14.25" x14ac:dyDescent="0.2">
      <c r="A102" s="112"/>
      <c r="B102" s="51"/>
      <c r="C102" s="66">
        <v>95</v>
      </c>
      <c r="D102" s="29" t="s">
        <v>44</v>
      </c>
      <c r="E102" s="57"/>
      <c r="F102" s="46">
        <f>C102*E102</f>
        <v>0</v>
      </c>
    </row>
    <row r="103" spans="1:6" x14ac:dyDescent="0.2">
      <c r="A103" s="113"/>
      <c r="B103" s="83"/>
      <c r="C103" s="67"/>
      <c r="D103" s="68"/>
      <c r="E103" s="69"/>
      <c r="F103" s="69"/>
    </row>
    <row r="104" spans="1:6" x14ac:dyDescent="0.2">
      <c r="A104" s="114"/>
      <c r="B104" s="87"/>
      <c r="C104" s="70"/>
      <c r="D104" s="100"/>
      <c r="E104" s="88"/>
      <c r="F104" s="88"/>
    </row>
    <row r="105" spans="1:6" x14ac:dyDescent="0.2">
      <c r="A105" s="107">
        <f>COUNT($A$7:A104)+1</f>
        <v>20</v>
      </c>
      <c r="B105" s="50" t="s">
        <v>21</v>
      </c>
      <c r="C105" s="66"/>
      <c r="D105" s="29"/>
      <c r="E105" s="46"/>
      <c r="F105" s="46"/>
    </row>
    <row r="106" spans="1:6" ht="25.5" x14ac:dyDescent="0.2">
      <c r="A106" s="112"/>
      <c r="B106" s="51" t="s">
        <v>20</v>
      </c>
      <c r="C106" s="66"/>
      <c r="D106" s="29"/>
      <c r="E106" s="46"/>
      <c r="F106" s="47"/>
    </row>
    <row r="107" spans="1:6" ht="14.25" x14ac:dyDescent="0.2">
      <c r="A107" s="112"/>
      <c r="B107" s="51"/>
      <c r="C107" s="66">
        <v>238</v>
      </c>
      <c r="D107" s="29" t="s">
        <v>44</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23</v>
      </c>
      <c r="C110" s="66"/>
      <c r="D110" s="29"/>
      <c r="E110" s="46"/>
      <c r="F110" s="46"/>
    </row>
    <row r="111" spans="1:6" ht="25.5" x14ac:dyDescent="0.2">
      <c r="A111" s="112"/>
      <c r="B111" s="51" t="s">
        <v>38</v>
      </c>
      <c r="C111" s="66"/>
      <c r="D111" s="29"/>
      <c r="E111" s="46"/>
      <c r="F111" s="47"/>
    </row>
    <row r="112" spans="1:6" ht="14.25" x14ac:dyDescent="0.2">
      <c r="A112" s="112"/>
      <c r="B112" s="51"/>
      <c r="C112" s="66">
        <v>120</v>
      </c>
      <c r="D112" s="29" t="s">
        <v>39</v>
      </c>
      <c r="E112" s="57"/>
      <c r="F112" s="46">
        <f>C112*E112</f>
        <v>0</v>
      </c>
    </row>
    <row r="113" spans="1:6" x14ac:dyDescent="0.2">
      <c r="A113" s="113"/>
      <c r="B113" s="83"/>
      <c r="C113" s="67"/>
      <c r="D113" s="68"/>
      <c r="E113" s="69"/>
      <c r="F113" s="69"/>
    </row>
    <row r="114" spans="1:6" x14ac:dyDescent="0.2">
      <c r="A114" s="114"/>
      <c r="B114" s="82"/>
      <c r="C114" s="70"/>
      <c r="D114" s="64"/>
      <c r="E114" s="65"/>
      <c r="F114" s="65"/>
    </row>
    <row r="115" spans="1:6" x14ac:dyDescent="0.2">
      <c r="A115" s="107">
        <f>COUNT($A$7:A114)+1</f>
        <v>22</v>
      </c>
      <c r="B115" s="50" t="s">
        <v>24</v>
      </c>
      <c r="C115" s="66"/>
      <c r="D115" s="29"/>
      <c r="E115" s="46"/>
      <c r="F115" s="47"/>
    </row>
    <row r="116" spans="1:6" ht="25.5" x14ac:dyDescent="0.2">
      <c r="A116" s="112"/>
      <c r="B116" s="51" t="s">
        <v>80</v>
      </c>
      <c r="C116" s="66"/>
      <c r="D116" s="29"/>
      <c r="E116" s="46"/>
      <c r="F116" s="47"/>
    </row>
    <row r="117" spans="1:6" x14ac:dyDescent="0.2">
      <c r="A117" s="112"/>
      <c r="B117" s="51"/>
      <c r="C117" s="66">
        <v>2</v>
      </c>
      <c r="D117" s="29" t="s">
        <v>1</v>
      </c>
      <c r="E117" s="57"/>
      <c r="F117" s="46">
        <f>C117*E117</f>
        <v>0</v>
      </c>
    </row>
    <row r="118" spans="1:6" x14ac:dyDescent="0.2">
      <c r="A118" s="113"/>
      <c r="B118" s="83"/>
      <c r="C118" s="67"/>
      <c r="D118" s="68"/>
      <c r="E118" s="69"/>
      <c r="F118" s="69"/>
    </row>
    <row r="119" spans="1:6" x14ac:dyDescent="0.2">
      <c r="A119" s="114"/>
      <c r="B119" s="82"/>
      <c r="C119" s="70"/>
      <c r="D119" s="64"/>
      <c r="E119" s="65"/>
      <c r="F119" s="65"/>
    </row>
    <row r="120" spans="1:6" x14ac:dyDescent="0.2">
      <c r="A120" s="107">
        <f>COUNT($A$7:A119)+1</f>
        <v>23</v>
      </c>
      <c r="B120" s="50" t="s">
        <v>26</v>
      </c>
      <c r="C120" s="66"/>
      <c r="D120" s="29"/>
      <c r="E120" s="46"/>
      <c r="F120" s="46"/>
    </row>
    <row r="121" spans="1:6" x14ac:dyDescent="0.2">
      <c r="A121" s="112"/>
      <c r="B121" s="51" t="s">
        <v>25</v>
      </c>
      <c r="C121" s="66"/>
      <c r="D121" s="29"/>
      <c r="E121" s="46"/>
      <c r="F121" s="47"/>
    </row>
    <row r="122" spans="1:6" x14ac:dyDescent="0.2">
      <c r="A122" s="112"/>
      <c r="B122" s="51"/>
      <c r="C122" s="66">
        <v>2</v>
      </c>
      <c r="D122" s="29" t="s">
        <v>1</v>
      </c>
      <c r="E122" s="57"/>
      <c r="F122" s="46">
        <f>C122*E122</f>
        <v>0</v>
      </c>
    </row>
    <row r="123" spans="1:6" x14ac:dyDescent="0.2">
      <c r="A123" s="113"/>
      <c r="B123" s="83"/>
      <c r="C123" s="67"/>
      <c r="D123" s="68"/>
      <c r="E123" s="69"/>
      <c r="F123" s="69"/>
    </row>
    <row r="124" spans="1:6" x14ac:dyDescent="0.2">
      <c r="A124" s="112"/>
      <c r="B124" s="51"/>
      <c r="C124" s="66"/>
      <c r="D124" s="29"/>
      <c r="E124" s="46"/>
      <c r="F124" s="46"/>
    </row>
    <row r="125" spans="1:6" x14ac:dyDescent="0.2">
      <c r="A125" s="107">
        <f>COUNT($A$7:A123)+1</f>
        <v>24</v>
      </c>
      <c r="B125" s="50" t="s">
        <v>28</v>
      </c>
      <c r="C125" s="66"/>
      <c r="D125" s="29"/>
      <c r="E125" s="46"/>
      <c r="F125" s="47"/>
    </row>
    <row r="126" spans="1:6" ht="38.25" x14ac:dyDescent="0.2">
      <c r="A126" s="112"/>
      <c r="B126" s="51" t="s">
        <v>27</v>
      </c>
      <c r="C126" s="66"/>
      <c r="D126" s="29"/>
      <c r="E126" s="46"/>
      <c r="F126" s="47"/>
    </row>
    <row r="127" spans="1:6" x14ac:dyDescent="0.2">
      <c r="A127" s="112"/>
      <c r="B127" s="51" t="s">
        <v>58</v>
      </c>
      <c r="C127" s="66">
        <v>4</v>
      </c>
      <c r="D127" s="29" t="s">
        <v>1</v>
      </c>
      <c r="E127" s="57"/>
      <c r="F127" s="46">
        <f>C127*E127</f>
        <v>0</v>
      </c>
    </row>
    <row r="128" spans="1:6" x14ac:dyDescent="0.2">
      <c r="A128" s="113"/>
      <c r="B128" s="83"/>
      <c r="C128" s="67"/>
      <c r="D128" s="68"/>
      <c r="E128" s="69"/>
      <c r="F128" s="69"/>
    </row>
    <row r="129" spans="1:6" x14ac:dyDescent="0.2">
      <c r="A129" s="114"/>
      <c r="B129" s="87"/>
      <c r="C129" s="41"/>
      <c r="D129" s="42"/>
      <c r="E129" s="43"/>
      <c r="F129" s="41"/>
    </row>
    <row r="130" spans="1:6" x14ac:dyDescent="0.2">
      <c r="A130" s="107">
        <f>COUNT($A$7:A129)+1</f>
        <v>25</v>
      </c>
      <c r="B130" s="50" t="s">
        <v>29</v>
      </c>
      <c r="C130" s="47"/>
      <c r="D130" s="29"/>
      <c r="E130" s="76"/>
      <c r="F130" s="47"/>
    </row>
    <row r="131" spans="1:6" ht="76.5" x14ac:dyDescent="0.2">
      <c r="A131" s="110"/>
      <c r="B131" s="51" t="s">
        <v>84</v>
      </c>
      <c r="C131" s="47"/>
      <c r="D131" s="29"/>
      <c r="E131" s="46"/>
      <c r="F131" s="47"/>
    </row>
    <row r="132" spans="1:6" x14ac:dyDescent="0.2">
      <c r="A132" s="107"/>
      <c r="B132" s="101"/>
      <c r="C132" s="77"/>
      <c r="D132" s="78">
        <v>0.05</v>
      </c>
      <c r="E132" s="47"/>
      <c r="F132" s="46">
        <f>SUM(F9:F131)*D132</f>
        <v>0</v>
      </c>
    </row>
    <row r="133" spans="1:6" x14ac:dyDescent="0.2">
      <c r="A133" s="109"/>
      <c r="B133" s="102"/>
      <c r="C133" s="103"/>
      <c r="D133" s="104"/>
      <c r="E133" s="79"/>
      <c r="F133" s="69"/>
    </row>
    <row r="134" spans="1:6" x14ac:dyDescent="0.2">
      <c r="A134" s="111"/>
      <c r="B134" s="82"/>
      <c r="C134" s="63"/>
      <c r="D134" s="64"/>
      <c r="E134" s="105"/>
      <c r="F134" s="65"/>
    </row>
    <row r="135" spans="1:6" x14ac:dyDescent="0.2">
      <c r="A135" s="107">
        <f>COUNT($A$7:A134)+1</f>
        <v>26</v>
      </c>
      <c r="B135" s="50" t="s">
        <v>31</v>
      </c>
      <c r="C135" s="47"/>
      <c r="D135" s="29"/>
      <c r="E135" s="76"/>
      <c r="F135" s="46"/>
    </row>
    <row r="136" spans="1:6" ht="38.25" x14ac:dyDescent="0.2">
      <c r="A136" s="110"/>
      <c r="B136" s="51" t="s">
        <v>30</v>
      </c>
      <c r="C136" s="47"/>
      <c r="D136" s="29"/>
      <c r="E136" s="47"/>
      <c r="F136" s="46"/>
    </row>
    <row r="137" spans="1:6" x14ac:dyDescent="0.2">
      <c r="A137" s="110"/>
      <c r="B137" s="51"/>
      <c r="C137" s="77"/>
      <c r="D137" s="78">
        <v>0.05</v>
      </c>
      <c r="E137" s="47"/>
      <c r="F137" s="46">
        <f>SUM(F9:F131)*D137</f>
        <v>0</v>
      </c>
    </row>
    <row r="138" spans="1:6" x14ac:dyDescent="0.2">
      <c r="A138" s="115"/>
      <c r="B138" s="83"/>
      <c r="C138" s="79"/>
      <c r="D138" s="68"/>
      <c r="E138" s="79"/>
      <c r="F138" s="79"/>
    </row>
    <row r="139" spans="1:6" x14ac:dyDescent="0.2">
      <c r="A139" s="110"/>
      <c r="B139" s="51"/>
      <c r="C139" s="47"/>
      <c r="D139" s="29"/>
      <c r="E139" s="47"/>
      <c r="F139" s="47"/>
    </row>
    <row r="140" spans="1:6" x14ac:dyDescent="0.2">
      <c r="A140" s="107">
        <f>COUNT($A$7:A138)+1</f>
        <v>27</v>
      </c>
      <c r="B140" s="50" t="s">
        <v>85</v>
      </c>
      <c r="C140" s="47"/>
      <c r="D140" s="29"/>
      <c r="E140" s="47"/>
      <c r="F140" s="47"/>
    </row>
    <row r="141" spans="1:6" ht="38.25" x14ac:dyDescent="0.2">
      <c r="A141" s="110"/>
      <c r="B141" s="51" t="s">
        <v>32</v>
      </c>
      <c r="C141" s="77"/>
      <c r="D141" s="78">
        <v>0.1</v>
      </c>
      <c r="E141" s="47"/>
      <c r="F141" s="46">
        <f>SUM(F9:F131)*D141</f>
        <v>0</v>
      </c>
    </row>
    <row r="142" spans="1:6" x14ac:dyDescent="0.2">
      <c r="A142" s="115"/>
      <c r="B142" s="84"/>
      <c r="C142" s="47"/>
      <c r="D142" s="29"/>
      <c r="E142" s="76"/>
      <c r="F142" s="47"/>
    </row>
    <row r="143" spans="1:6" x14ac:dyDescent="0.2">
      <c r="A143" s="52"/>
      <c r="B143" s="85" t="s">
        <v>2</v>
      </c>
      <c r="C143" s="53"/>
      <c r="D143" s="54"/>
      <c r="E143" s="55" t="s">
        <v>43</v>
      </c>
      <c r="F143" s="55">
        <f>SUM(F9:F142)</f>
        <v>0</v>
      </c>
    </row>
  </sheetData>
  <sheetProtection algorithmName="SHA-512" hashValue="YTK+dKI7l/2Kqw394QCTECoduY2pA1a163keGtUKTJY2E3WBT3QZ9b8JOB7Nx9YTNC0u8sUymwI85RrL2MwwGQ==" saltValue="vFBM6XJQZDI4n7c97wgDi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4" manualBreakCount="4">
    <brk id="35" max="5" man="1"/>
    <brk id="62" max="5" man="1"/>
    <brk id="93" max="5" man="1"/>
    <brk id="12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F143"/>
  <sheetViews>
    <sheetView topLeftCell="A24" zoomScaleNormal="100" zoomScaleSheetLayoutView="50" workbookViewId="0">
      <selection activeCell="E24" sqref="E24"/>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187</v>
      </c>
      <c r="B3" s="80" t="s">
        <v>239</v>
      </c>
      <c r="C3" s="35"/>
      <c r="D3" s="36"/>
    </row>
    <row r="4" spans="1:6" x14ac:dyDescent="0.2">
      <c r="A4" s="34"/>
      <c r="B4" s="80" t="s">
        <v>215</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90</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92" t="s">
        <v>60</v>
      </c>
      <c r="C12" s="66"/>
      <c r="D12" s="71"/>
      <c r="E12" s="72"/>
      <c r="F12" s="73"/>
    </row>
    <row r="13" spans="1:6" ht="51" x14ac:dyDescent="0.2">
      <c r="A13" s="107"/>
      <c r="B13" s="51" t="s">
        <v>61</v>
      </c>
      <c r="C13" s="66"/>
      <c r="D13" s="71"/>
      <c r="E13" s="72"/>
      <c r="F13" s="72"/>
    </row>
    <row r="14" spans="1:6" ht="14.25" x14ac:dyDescent="0.2">
      <c r="A14" s="107"/>
      <c r="B14" s="51"/>
      <c r="C14" s="66">
        <v>40</v>
      </c>
      <c r="D14" s="29" t="s">
        <v>39</v>
      </c>
      <c r="E14" s="57"/>
      <c r="F14" s="46">
        <f>+E14*C14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3" t="s">
        <v>62</v>
      </c>
      <c r="C17" s="66"/>
      <c r="D17" s="29"/>
      <c r="E17" s="46"/>
      <c r="F17" s="47"/>
    </row>
    <row r="18" spans="1:6" ht="63.75" x14ac:dyDescent="0.2">
      <c r="A18" s="107"/>
      <c r="B18" s="51" t="s">
        <v>63</v>
      </c>
      <c r="C18" s="66"/>
      <c r="D18" s="29"/>
      <c r="E18" s="46"/>
      <c r="F18" s="47"/>
    </row>
    <row r="19" spans="1:6" ht="14.25" x14ac:dyDescent="0.2">
      <c r="A19" s="107"/>
      <c r="B19" s="94"/>
      <c r="C19" s="66">
        <v>10</v>
      </c>
      <c r="D19" s="29" t="s">
        <v>39</v>
      </c>
      <c r="E19" s="57"/>
      <c r="F19" s="46">
        <f>+E19*C19</f>
        <v>0</v>
      </c>
    </row>
    <row r="20" spans="1:6" x14ac:dyDescent="0.2">
      <c r="A20" s="109"/>
      <c r="B20" s="95"/>
      <c r="C20" s="67"/>
      <c r="D20" s="68"/>
      <c r="E20" s="69"/>
      <c r="F20" s="69"/>
    </row>
    <row r="21" spans="1:6" x14ac:dyDescent="0.2">
      <c r="A21" s="108"/>
      <c r="B21" s="82"/>
      <c r="C21" s="70"/>
      <c r="D21" s="135"/>
      <c r="E21" s="89"/>
      <c r="F21" s="89"/>
    </row>
    <row r="22" spans="1:6" x14ac:dyDescent="0.2">
      <c r="A22" s="107">
        <f>COUNT($A$7:A21)+1</f>
        <v>4</v>
      </c>
      <c r="B22" s="50" t="s">
        <v>130</v>
      </c>
      <c r="C22" s="66"/>
      <c r="D22" s="48"/>
      <c r="E22" s="49"/>
      <c r="F22" s="49"/>
    </row>
    <row r="23" spans="1:6" ht="51" x14ac:dyDescent="0.2">
      <c r="A23" s="107"/>
      <c r="B23" s="51" t="s">
        <v>236</v>
      </c>
      <c r="C23" s="66"/>
      <c r="D23" s="48"/>
      <c r="E23" s="49"/>
      <c r="F23" s="49"/>
    </row>
    <row r="24" spans="1:6" x14ac:dyDescent="0.2">
      <c r="A24" s="107"/>
      <c r="B24" s="51"/>
      <c r="C24" s="66">
        <v>4</v>
      </c>
      <c r="D24" s="48" t="s">
        <v>132</v>
      </c>
      <c r="E24" s="58"/>
      <c r="F24" s="49">
        <f>+E24*C24</f>
        <v>0</v>
      </c>
    </row>
    <row r="25" spans="1:6" x14ac:dyDescent="0.2">
      <c r="A25" s="109"/>
      <c r="B25" s="83"/>
      <c r="C25" s="67"/>
      <c r="D25" s="90"/>
      <c r="E25" s="91"/>
      <c r="F25" s="91"/>
    </row>
    <row r="26" spans="1:6" x14ac:dyDescent="0.2">
      <c r="A26" s="108"/>
      <c r="B26" s="82"/>
      <c r="C26" s="70"/>
      <c r="D26" s="64"/>
      <c r="E26" s="65"/>
      <c r="F26" s="63"/>
    </row>
    <row r="27" spans="1:6" x14ac:dyDescent="0.2">
      <c r="A27" s="107">
        <f>COUNT($A$7:A26)+1</f>
        <v>5</v>
      </c>
      <c r="B27" s="50" t="s">
        <v>237</v>
      </c>
      <c r="C27" s="66"/>
      <c r="D27" s="29"/>
      <c r="E27" s="46"/>
      <c r="F27" s="47"/>
    </row>
    <row r="28" spans="1:6" ht="38.25" x14ac:dyDescent="0.2">
      <c r="A28" s="107"/>
      <c r="B28" s="51" t="s">
        <v>238</v>
      </c>
      <c r="C28" s="66"/>
      <c r="D28" s="29"/>
      <c r="E28" s="46"/>
      <c r="F28" s="47"/>
    </row>
    <row r="29" spans="1:6" ht="14.25" x14ac:dyDescent="0.2">
      <c r="A29" s="107"/>
      <c r="B29" s="51"/>
      <c r="C29" s="66">
        <v>15</v>
      </c>
      <c r="D29" s="29" t="s">
        <v>39</v>
      </c>
      <c r="E29" s="57"/>
      <c r="F29" s="46">
        <f>C29*E29</f>
        <v>0</v>
      </c>
    </row>
    <row r="30" spans="1:6" x14ac:dyDescent="0.2">
      <c r="A30" s="109"/>
      <c r="B30" s="83"/>
      <c r="C30" s="67"/>
      <c r="D30" s="68"/>
      <c r="E30" s="69"/>
      <c r="F30" s="69"/>
    </row>
    <row r="31" spans="1:6" x14ac:dyDescent="0.2">
      <c r="A31" s="114"/>
      <c r="B31" s="82"/>
      <c r="C31" s="70"/>
      <c r="D31" s="64"/>
      <c r="E31" s="65"/>
      <c r="F31" s="63"/>
    </row>
    <row r="32" spans="1:6" x14ac:dyDescent="0.2">
      <c r="A32" s="107">
        <f>COUNT($A$7:A31)+1</f>
        <v>6</v>
      </c>
      <c r="B32" s="50" t="s">
        <v>15</v>
      </c>
      <c r="C32" s="66"/>
      <c r="D32" s="29"/>
      <c r="E32" s="46"/>
      <c r="F32" s="47"/>
    </row>
    <row r="33" spans="1:6" ht="38.25" x14ac:dyDescent="0.2">
      <c r="A33" s="112"/>
      <c r="B33" s="51" t="s">
        <v>33</v>
      </c>
      <c r="C33" s="66"/>
      <c r="D33" s="29"/>
      <c r="E33" s="46"/>
      <c r="F33" s="47"/>
    </row>
    <row r="34" spans="1:6" ht="14.25" x14ac:dyDescent="0.2">
      <c r="A34" s="112"/>
      <c r="B34" s="51"/>
      <c r="C34" s="66">
        <v>198</v>
      </c>
      <c r="D34" s="29" t="s">
        <v>45</v>
      </c>
      <c r="E34" s="57"/>
      <c r="F34" s="46">
        <f>C34*E34</f>
        <v>0</v>
      </c>
    </row>
    <row r="35" spans="1:6" x14ac:dyDescent="0.2">
      <c r="A35" s="113"/>
      <c r="B35" s="83"/>
      <c r="C35" s="67"/>
      <c r="D35" s="68"/>
      <c r="E35" s="69"/>
      <c r="F35" s="69"/>
    </row>
    <row r="36" spans="1:6" x14ac:dyDescent="0.2">
      <c r="A36" s="114"/>
      <c r="B36" s="82"/>
      <c r="C36" s="70"/>
      <c r="D36" s="64"/>
      <c r="E36" s="65"/>
      <c r="F36" s="63"/>
    </row>
    <row r="37" spans="1:6" x14ac:dyDescent="0.2">
      <c r="A37" s="107">
        <f>COUNT($A$7:A36)+1</f>
        <v>7</v>
      </c>
      <c r="B37" s="50" t="s">
        <v>64</v>
      </c>
      <c r="C37" s="66"/>
      <c r="D37" s="29"/>
      <c r="E37" s="46"/>
      <c r="F37" s="46"/>
    </row>
    <row r="38" spans="1:6" ht="38.25" x14ac:dyDescent="0.2">
      <c r="A38" s="112"/>
      <c r="B38" s="51" t="s">
        <v>65</v>
      </c>
      <c r="C38" s="66"/>
      <c r="D38" s="29"/>
      <c r="E38" s="46"/>
      <c r="F38" s="46"/>
    </row>
    <row r="39" spans="1:6" x14ac:dyDescent="0.2">
      <c r="A39" s="112"/>
      <c r="B39" s="51"/>
      <c r="C39" s="66">
        <v>7.5</v>
      </c>
      <c r="D39" s="29" t="s">
        <v>37</v>
      </c>
      <c r="E39" s="57"/>
      <c r="F39" s="46">
        <f>C39*E39</f>
        <v>0</v>
      </c>
    </row>
    <row r="40" spans="1:6" x14ac:dyDescent="0.2">
      <c r="A40" s="113"/>
      <c r="B40" s="83"/>
      <c r="C40" s="67"/>
      <c r="D40" s="68"/>
      <c r="E40" s="69"/>
      <c r="F40" s="69"/>
    </row>
    <row r="41" spans="1:6" x14ac:dyDescent="0.2">
      <c r="A41" s="114"/>
      <c r="B41" s="82"/>
      <c r="C41" s="70"/>
      <c r="D41" s="64"/>
      <c r="E41" s="65"/>
      <c r="F41" s="65"/>
    </row>
    <row r="42" spans="1:6" x14ac:dyDescent="0.2">
      <c r="A42" s="107">
        <f>COUNT($A$7:A41)+1</f>
        <v>8</v>
      </c>
      <c r="B42" s="50" t="s">
        <v>66</v>
      </c>
      <c r="C42" s="66"/>
      <c r="D42" s="29"/>
      <c r="E42" s="46"/>
      <c r="F42" s="46"/>
    </row>
    <row r="43" spans="1:6" ht="25.5" x14ac:dyDescent="0.2">
      <c r="A43" s="112"/>
      <c r="B43" s="51" t="s">
        <v>67</v>
      </c>
      <c r="C43" s="66"/>
      <c r="D43" s="29"/>
      <c r="E43" s="46"/>
      <c r="F43" s="46"/>
    </row>
    <row r="44" spans="1:6" ht="14.25" x14ac:dyDescent="0.2">
      <c r="A44" s="112"/>
      <c r="B44" s="51"/>
      <c r="C44" s="66">
        <v>90</v>
      </c>
      <c r="D44" s="29" t="s">
        <v>39</v>
      </c>
      <c r="E44" s="57"/>
      <c r="F44" s="46">
        <f>C44*E44</f>
        <v>0</v>
      </c>
    </row>
    <row r="45" spans="1:6" x14ac:dyDescent="0.2">
      <c r="A45" s="113"/>
      <c r="B45" s="83"/>
      <c r="C45" s="67"/>
      <c r="D45" s="68"/>
      <c r="E45" s="69"/>
      <c r="F45" s="69"/>
    </row>
    <row r="46" spans="1:6" x14ac:dyDescent="0.2">
      <c r="A46" s="114"/>
      <c r="B46" s="82"/>
      <c r="C46" s="70"/>
      <c r="D46" s="64"/>
      <c r="E46" s="65"/>
      <c r="F46" s="63"/>
    </row>
    <row r="47" spans="1:6" x14ac:dyDescent="0.2">
      <c r="A47" s="107">
        <f>COUNT($A$7:A46)+1</f>
        <v>9</v>
      </c>
      <c r="B47" s="50" t="s">
        <v>199</v>
      </c>
      <c r="C47" s="66"/>
      <c r="D47" s="29"/>
      <c r="E47" s="46"/>
      <c r="F47" s="47"/>
    </row>
    <row r="48" spans="1:6" ht="63.75" x14ac:dyDescent="0.2">
      <c r="A48" s="112"/>
      <c r="B48" s="51" t="s">
        <v>86</v>
      </c>
      <c r="C48" s="66"/>
      <c r="D48" s="29"/>
      <c r="E48" s="46"/>
      <c r="F48" s="47"/>
    </row>
    <row r="49" spans="1:6" x14ac:dyDescent="0.2">
      <c r="A49" s="112"/>
      <c r="B49" s="50" t="s">
        <v>200</v>
      </c>
      <c r="C49" s="66"/>
      <c r="D49" s="29"/>
      <c r="E49" s="46"/>
      <c r="F49" s="47"/>
    </row>
    <row r="50" spans="1:6" ht="25.5" x14ac:dyDescent="0.2">
      <c r="A50" s="112"/>
      <c r="B50" s="51" t="s">
        <v>201</v>
      </c>
      <c r="C50" s="66">
        <v>198</v>
      </c>
      <c r="D50" s="48" t="s">
        <v>45</v>
      </c>
      <c r="E50" s="58"/>
      <c r="F50" s="49">
        <f>C50*E50</f>
        <v>0</v>
      </c>
    </row>
    <row r="51" spans="1:6" ht="25.5" x14ac:dyDescent="0.2">
      <c r="A51" s="112"/>
      <c r="B51" s="51" t="s">
        <v>202</v>
      </c>
      <c r="C51" s="66">
        <v>198</v>
      </c>
      <c r="D51" s="48" t="s">
        <v>45</v>
      </c>
      <c r="E51" s="58"/>
      <c r="F51" s="49">
        <f>C51*E51</f>
        <v>0</v>
      </c>
    </row>
    <row r="52" spans="1:6" x14ac:dyDescent="0.2">
      <c r="A52" s="113"/>
      <c r="B52" s="83"/>
      <c r="C52" s="67"/>
      <c r="D52" s="90"/>
      <c r="E52" s="91"/>
      <c r="F52" s="91"/>
    </row>
    <row r="53" spans="1:6" x14ac:dyDescent="0.2">
      <c r="A53" s="112"/>
      <c r="B53" s="51"/>
      <c r="C53" s="66"/>
      <c r="D53" s="48"/>
      <c r="E53" s="49"/>
      <c r="F53" s="49"/>
    </row>
    <row r="54" spans="1:6" x14ac:dyDescent="0.2">
      <c r="A54" s="107">
        <f>COUNT($A$7:A45)+1</f>
        <v>9</v>
      </c>
      <c r="B54" s="50" t="s">
        <v>206</v>
      </c>
      <c r="C54" s="66"/>
      <c r="D54" s="29"/>
      <c r="E54" s="46"/>
      <c r="F54" s="47"/>
    </row>
    <row r="55" spans="1:6" ht="76.5" x14ac:dyDescent="0.2">
      <c r="A55" s="112"/>
      <c r="B55" s="51" t="s">
        <v>207</v>
      </c>
      <c r="C55" s="66"/>
      <c r="D55" s="29"/>
      <c r="E55" s="46"/>
      <c r="F55" s="47"/>
    </row>
    <row r="56" spans="1:6" ht="14.25" x14ac:dyDescent="0.2">
      <c r="A56" s="112"/>
      <c r="B56" s="151"/>
      <c r="C56" s="66">
        <v>198</v>
      </c>
      <c r="D56" s="48" t="s">
        <v>45</v>
      </c>
      <c r="E56" s="57"/>
      <c r="F56" s="49">
        <f>+E56*C56</f>
        <v>0</v>
      </c>
    </row>
    <row r="57" spans="1:6" ht="14.25" x14ac:dyDescent="0.2">
      <c r="A57" s="113"/>
      <c r="B57" s="152"/>
      <c r="C57" s="67"/>
      <c r="D57" s="90"/>
      <c r="E57" s="69"/>
      <c r="F57" s="91"/>
    </row>
    <row r="58" spans="1:6" x14ac:dyDescent="0.2">
      <c r="A58" s="114"/>
      <c r="B58" s="82"/>
      <c r="C58" s="70"/>
      <c r="D58" s="64"/>
      <c r="E58" s="65"/>
      <c r="F58" s="63"/>
    </row>
    <row r="59" spans="1:6" x14ac:dyDescent="0.2">
      <c r="A59" s="107">
        <f>COUNT($A$7:A58)+1</f>
        <v>11</v>
      </c>
      <c r="B59" s="50" t="s">
        <v>166</v>
      </c>
      <c r="C59" s="66"/>
      <c r="D59" s="29"/>
      <c r="E59" s="46"/>
      <c r="F59" s="46"/>
    </row>
    <row r="60" spans="1:6" ht="51" x14ac:dyDescent="0.2">
      <c r="A60" s="112"/>
      <c r="B60" s="51" t="s">
        <v>167</v>
      </c>
      <c r="C60" s="66"/>
      <c r="D60" s="29"/>
      <c r="E60" s="46"/>
      <c r="F60" s="47"/>
    </row>
    <row r="61" spans="1:6" ht="14.25" x14ac:dyDescent="0.2">
      <c r="A61" s="112"/>
      <c r="B61" s="51"/>
      <c r="C61" s="66">
        <v>45</v>
      </c>
      <c r="D61" s="29" t="s">
        <v>39</v>
      </c>
      <c r="E61" s="57"/>
      <c r="F61" s="46">
        <f>C61*E61</f>
        <v>0</v>
      </c>
    </row>
    <row r="62" spans="1:6" x14ac:dyDescent="0.2">
      <c r="A62" s="113"/>
      <c r="B62" s="83"/>
      <c r="C62" s="67"/>
      <c r="D62" s="68"/>
      <c r="E62" s="69"/>
      <c r="F62" s="69"/>
    </row>
    <row r="63" spans="1:6" x14ac:dyDescent="0.2">
      <c r="A63" s="114"/>
      <c r="B63" s="82"/>
      <c r="C63" s="70"/>
      <c r="D63" s="64"/>
      <c r="E63" s="65"/>
      <c r="F63" s="65"/>
    </row>
    <row r="64" spans="1:6" x14ac:dyDescent="0.2">
      <c r="A64" s="107">
        <f>COUNT($A$7:A63)+1</f>
        <v>12</v>
      </c>
      <c r="B64" s="50" t="s">
        <v>70</v>
      </c>
      <c r="C64" s="66"/>
      <c r="D64" s="29"/>
      <c r="E64" s="46"/>
      <c r="F64" s="46"/>
    </row>
    <row r="65" spans="1:6" ht="63.75" x14ac:dyDescent="0.2">
      <c r="A65" s="112"/>
      <c r="B65" s="51" t="s">
        <v>71</v>
      </c>
      <c r="C65" s="66"/>
      <c r="D65" s="29"/>
      <c r="E65" s="46"/>
      <c r="F65" s="47"/>
    </row>
    <row r="66" spans="1:6" ht="14.25" x14ac:dyDescent="0.2">
      <c r="A66" s="112"/>
      <c r="B66" s="51"/>
      <c r="C66" s="66">
        <v>45</v>
      </c>
      <c r="D66" s="29" t="s">
        <v>39</v>
      </c>
      <c r="E66" s="57"/>
      <c r="F66" s="46">
        <f>C66*E66</f>
        <v>0</v>
      </c>
    </row>
    <row r="67" spans="1:6" x14ac:dyDescent="0.2">
      <c r="A67" s="113"/>
      <c r="B67" s="83"/>
      <c r="C67" s="67"/>
      <c r="D67" s="68"/>
      <c r="E67" s="69"/>
      <c r="F67" s="69"/>
    </row>
    <row r="68" spans="1:6" x14ac:dyDescent="0.2">
      <c r="A68" s="114"/>
      <c r="B68" s="87"/>
      <c r="C68" s="70"/>
      <c r="D68" s="64"/>
      <c r="E68" s="65"/>
      <c r="F68" s="65"/>
    </row>
    <row r="69" spans="1:6" x14ac:dyDescent="0.2">
      <c r="A69" s="107">
        <f>COUNT($A$7:A68)+1</f>
        <v>13</v>
      </c>
      <c r="B69" s="98" t="s">
        <v>72</v>
      </c>
      <c r="C69" s="66"/>
      <c r="D69" s="29"/>
      <c r="E69" s="46"/>
      <c r="F69" s="46"/>
    </row>
    <row r="70" spans="1:6" ht="38.25" x14ac:dyDescent="0.2">
      <c r="A70" s="112"/>
      <c r="B70" s="51" t="s">
        <v>73</v>
      </c>
      <c r="C70" s="66"/>
      <c r="D70" s="29"/>
      <c r="E70" s="46"/>
      <c r="F70" s="46"/>
    </row>
    <row r="71" spans="1:6" x14ac:dyDescent="0.2">
      <c r="A71" s="112"/>
      <c r="B71" s="84"/>
      <c r="C71" s="66">
        <v>20</v>
      </c>
      <c r="D71" s="29" t="s">
        <v>1</v>
      </c>
      <c r="E71" s="57"/>
      <c r="F71" s="46">
        <f>C71*E71</f>
        <v>0</v>
      </c>
    </row>
    <row r="72" spans="1:6" x14ac:dyDescent="0.2">
      <c r="A72" s="113"/>
      <c r="B72" s="99"/>
      <c r="C72" s="67"/>
      <c r="D72" s="68"/>
      <c r="E72" s="69"/>
      <c r="F72" s="69"/>
    </row>
    <row r="73" spans="1:6" x14ac:dyDescent="0.2">
      <c r="A73" s="114"/>
      <c r="B73" s="87"/>
      <c r="C73" s="70"/>
      <c r="D73" s="64"/>
      <c r="E73" s="65"/>
      <c r="F73" s="65"/>
    </row>
    <row r="74" spans="1:6" x14ac:dyDescent="0.2">
      <c r="A74" s="107">
        <f>COUNT($A$7:A73)+1</f>
        <v>14</v>
      </c>
      <c r="B74" s="96" t="s">
        <v>74</v>
      </c>
      <c r="C74" s="66"/>
      <c r="D74" s="29"/>
      <c r="E74" s="46"/>
      <c r="F74" s="46"/>
    </row>
    <row r="75" spans="1:6" ht="38.25" x14ac:dyDescent="0.2">
      <c r="A75" s="112"/>
      <c r="B75" s="74" t="s">
        <v>75</v>
      </c>
      <c r="C75" s="66"/>
      <c r="D75" s="29"/>
      <c r="E75" s="46"/>
      <c r="F75" s="46"/>
    </row>
    <row r="76" spans="1:6" x14ac:dyDescent="0.2">
      <c r="A76" s="112"/>
      <c r="B76" s="84"/>
      <c r="C76" s="66">
        <v>10</v>
      </c>
      <c r="D76" s="29" t="s">
        <v>1</v>
      </c>
      <c r="E76" s="57"/>
      <c r="F76" s="46">
        <f>C76*E76</f>
        <v>0</v>
      </c>
    </row>
    <row r="77" spans="1:6" x14ac:dyDescent="0.2">
      <c r="A77" s="113"/>
      <c r="B77" s="99"/>
      <c r="C77" s="67"/>
      <c r="D77" s="68"/>
      <c r="E77" s="69"/>
      <c r="F77" s="69"/>
    </row>
    <row r="78" spans="1:6" x14ac:dyDescent="0.2">
      <c r="A78" s="114"/>
      <c r="B78" s="87"/>
      <c r="C78" s="70"/>
      <c r="D78" s="64"/>
      <c r="E78" s="65"/>
      <c r="F78" s="65"/>
    </row>
    <row r="79" spans="1:6" x14ac:dyDescent="0.2">
      <c r="A79" s="107">
        <f>COUNT($A$7:A78)+1</f>
        <v>15</v>
      </c>
      <c r="B79" s="50" t="s">
        <v>19</v>
      </c>
      <c r="C79" s="66"/>
      <c r="D79" s="29"/>
      <c r="E79" s="46"/>
      <c r="F79" s="46"/>
    </row>
    <row r="80" spans="1:6" x14ac:dyDescent="0.2">
      <c r="A80" s="112"/>
      <c r="B80" s="51" t="s">
        <v>18</v>
      </c>
      <c r="C80" s="66"/>
      <c r="D80" s="29"/>
      <c r="E80" s="46"/>
      <c r="F80" s="47"/>
    </row>
    <row r="81" spans="1:6" ht="14.25" x14ac:dyDescent="0.2">
      <c r="A81" s="112"/>
      <c r="B81" s="51"/>
      <c r="C81" s="66">
        <v>72</v>
      </c>
      <c r="D81" s="29" t="s">
        <v>45</v>
      </c>
      <c r="E81" s="57"/>
      <c r="F81" s="46">
        <f>C81*E81</f>
        <v>0</v>
      </c>
    </row>
    <row r="82" spans="1:6" x14ac:dyDescent="0.2">
      <c r="A82" s="113"/>
      <c r="B82" s="83"/>
      <c r="C82" s="67"/>
      <c r="D82" s="68"/>
      <c r="E82" s="69"/>
      <c r="F82" s="69"/>
    </row>
    <row r="83" spans="1:6" x14ac:dyDescent="0.2">
      <c r="A83" s="114"/>
      <c r="B83" s="82"/>
      <c r="C83" s="70"/>
      <c r="D83" s="64"/>
      <c r="E83" s="65"/>
      <c r="F83" s="65"/>
    </row>
    <row r="84" spans="1:6" x14ac:dyDescent="0.2">
      <c r="A84" s="107">
        <f>COUNT($A$7:A83)+1</f>
        <v>16</v>
      </c>
      <c r="B84" s="50" t="s">
        <v>76</v>
      </c>
      <c r="C84" s="66"/>
      <c r="D84" s="29"/>
      <c r="E84" s="46"/>
      <c r="F84" s="47"/>
    </row>
    <row r="85" spans="1:6" ht="51" x14ac:dyDescent="0.2">
      <c r="A85" s="112"/>
      <c r="B85" s="51" t="s">
        <v>109</v>
      </c>
      <c r="C85" s="66"/>
      <c r="D85" s="29"/>
      <c r="E85" s="46"/>
      <c r="F85" s="47"/>
    </row>
    <row r="86" spans="1:6" ht="14.25" x14ac:dyDescent="0.2">
      <c r="A86" s="112"/>
      <c r="B86" s="51" t="s">
        <v>34</v>
      </c>
      <c r="C86" s="66">
        <v>114</v>
      </c>
      <c r="D86" s="29" t="s">
        <v>44</v>
      </c>
      <c r="E86" s="57"/>
      <c r="F86" s="46">
        <f>C86*E86</f>
        <v>0</v>
      </c>
    </row>
    <row r="87" spans="1:6" ht="14.25" x14ac:dyDescent="0.2">
      <c r="A87" s="112"/>
      <c r="B87" s="51" t="s">
        <v>35</v>
      </c>
      <c r="C87" s="66">
        <v>29</v>
      </c>
      <c r="D87" s="29" t="s">
        <v>44</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22</v>
      </c>
      <c r="C90" s="66"/>
      <c r="D90" s="29"/>
      <c r="E90" s="46"/>
      <c r="F90" s="46"/>
    </row>
    <row r="91" spans="1:6" ht="51" x14ac:dyDescent="0.2">
      <c r="A91" s="112"/>
      <c r="B91" s="51" t="s">
        <v>77</v>
      </c>
      <c r="C91" s="66"/>
      <c r="D91" s="29"/>
      <c r="E91" s="46"/>
      <c r="F91" s="46"/>
    </row>
    <row r="92" spans="1:6" ht="14.25" x14ac:dyDescent="0.2">
      <c r="A92" s="112"/>
      <c r="B92" s="51"/>
      <c r="C92" s="66">
        <v>20</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78</v>
      </c>
      <c r="C95" s="66"/>
      <c r="D95" s="29"/>
      <c r="E95" s="46"/>
      <c r="F95" s="46"/>
    </row>
    <row r="96" spans="1:6" ht="63.75" x14ac:dyDescent="0.2">
      <c r="A96" s="112"/>
      <c r="B96" s="51" t="s">
        <v>106</v>
      </c>
      <c r="C96" s="66"/>
      <c r="D96" s="29"/>
      <c r="E96" s="46"/>
      <c r="F96" s="46"/>
    </row>
    <row r="97" spans="1:6" ht="14.25" x14ac:dyDescent="0.2">
      <c r="A97" s="112"/>
      <c r="B97" s="51"/>
      <c r="C97" s="66">
        <v>51</v>
      </c>
      <c r="D97" s="29" t="s">
        <v>44</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79</v>
      </c>
      <c r="C100" s="66"/>
      <c r="D100" s="29"/>
      <c r="E100" s="46"/>
      <c r="F100" s="47"/>
    </row>
    <row r="101" spans="1:6" ht="51" x14ac:dyDescent="0.2">
      <c r="A101" s="112"/>
      <c r="B101" s="51" t="s">
        <v>107</v>
      </c>
      <c r="C101" s="66"/>
      <c r="D101" s="29"/>
      <c r="E101" s="46"/>
      <c r="F101" s="47"/>
    </row>
    <row r="102" spans="1:6" ht="14.25" x14ac:dyDescent="0.2">
      <c r="A102" s="112"/>
      <c r="B102" s="51"/>
      <c r="C102" s="66">
        <v>71</v>
      </c>
      <c r="D102" s="29" t="s">
        <v>44</v>
      </c>
      <c r="E102" s="57"/>
      <c r="F102" s="46">
        <f>C102*E102</f>
        <v>0</v>
      </c>
    </row>
    <row r="103" spans="1:6" x14ac:dyDescent="0.2">
      <c r="A103" s="113"/>
      <c r="B103" s="83"/>
      <c r="C103" s="67"/>
      <c r="D103" s="68"/>
      <c r="E103" s="69"/>
      <c r="F103" s="69"/>
    </row>
    <row r="104" spans="1:6" x14ac:dyDescent="0.2">
      <c r="A104" s="114"/>
      <c r="B104" s="87"/>
      <c r="C104" s="70"/>
      <c r="D104" s="100"/>
      <c r="E104" s="88"/>
      <c r="F104" s="88"/>
    </row>
    <row r="105" spans="1:6" x14ac:dyDescent="0.2">
      <c r="A105" s="107">
        <f>COUNT($A$7:A104)+1</f>
        <v>20</v>
      </c>
      <c r="B105" s="50" t="s">
        <v>21</v>
      </c>
      <c r="C105" s="66"/>
      <c r="D105" s="29"/>
      <c r="E105" s="46"/>
      <c r="F105" s="46"/>
    </row>
    <row r="106" spans="1:6" ht="25.5" x14ac:dyDescent="0.2">
      <c r="A106" s="112"/>
      <c r="B106" s="51" t="s">
        <v>20</v>
      </c>
      <c r="C106" s="66"/>
      <c r="D106" s="29"/>
      <c r="E106" s="46"/>
      <c r="F106" s="47"/>
    </row>
    <row r="107" spans="1:6" ht="14.25" x14ac:dyDescent="0.2">
      <c r="A107" s="112"/>
      <c r="B107" s="51"/>
      <c r="C107" s="66">
        <v>178</v>
      </c>
      <c r="D107" s="29" t="s">
        <v>44</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23</v>
      </c>
      <c r="C110" s="66"/>
      <c r="D110" s="29"/>
      <c r="E110" s="46"/>
      <c r="F110" s="46"/>
    </row>
    <row r="111" spans="1:6" ht="25.5" x14ac:dyDescent="0.2">
      <c r="A111" s="112"/>
      <c r="B111" s="51" t="s">
        <v>38</v>
      </c>
      <c r="C111" s="66"/>
      <c r="D111" s="29"/>
      <c r="E111" s="46"/>
      <c r="F111" s="47"/>
    </row>
    <row r="112" spans="1:6" ht="14.25" x14ac:dyDescent="0.2">
      <c r="A112" s="112"/>
      <c r="B112" s="51"/>
      <c r="C112" s="66">
        <v>90</v>
      </c>
      <c r="D112" s="29" t="s">
        <v>39</v>
      </c>
      <c r="E112" s="57"/>
      <c r="F112" s="46">
        <f>C112*E112</f>
        <v>0</v>
      </c>
    </row>
    <row r="113" spans="1:6" x14ac:dyDescent="0.2">
      <c r="A113" s="113"/>
      <c r="B113" s="83"/>
      <c r="C113" s="67"/>
      <c r="D113" s="68"/>
      <c r="E113" s="69"/>
      <c r="F113" s="69"/>
    </row>
    <row r="114" spans="1:6" x14ac:dyDescent="0.2">
      <c r="A114" s="114"/>
      <c r="B114" s="82"/>
      <c r="C114" s="70"/>
      <c r="D114" s="64"/>
      <c r="E114" s="65"/>
      <c r="F114" s="65"/>
    </row>
    <row r="115" spans="1:6" x14ac:dyDescent="0.2">
      <c r="A115" s="107">
        <f>COUNT($A$7:A114)+1</f>
        <v>22</v>
      </c>
      <c r="B115" s="50" t="s">
        <v>24</v>
      </c>
      <c r="C115" s="66"/>
      <c r="D115" s="29"/>
      <c r="E115" s="46"/>
      <c r="F115" s="47"/>
    </row>
    <row r="116" spans="1:6" ht="25.5" x14ac:dyDescent="0.2">
      <c r="A116" s="112"/>
      <c r="B116" s="51" t="s">
        <v>80</v>
      </c>
      <c r="C116" s="66"/>
      <c r="D116" s="29"/>
      <c r="E116" s="46"/>
      <c r="F116" s="47"/>
    </row>
    <row r="117" spans="1:6" x14ac:dyDescent="0.2">
      <c r="A117" s="112"/>
      <c r="B117" s="51"/>
      <c r="C117" s="66">
        <v>2</v>
      </c>
      <c r="D117" s="29" t="s">
        <v>1</v>
      </c>
      <c r="E117" s="57"/>
      <c r="F117" s="46">
        <f>C117*E117</f>
        <v>0</v>
      </c>
    </row>
    <row r="118" spans="1:6" x14ac:dyDescent="0.2">
      <c r="A118" s="113"/>
      <c r="B118" s="83"/>
      <c r="C118" s="67"/>
      <c r="D118" s="68"/>
      <c r="E118" s="69"/>
      <c r="F118" s="69"/>
    </row>
    <row r="119" spans="1:6" x14ac:dyDescent="0.2">
      <c r="A119" s="114"/>
      <c r="B119" s="82"/>
      <c r="C119" s="70"/>
      <c r="D119" s="64"/>
      <c r="E119" s="65"/>
      <c r="F119" s="65"/>
    </row>
    <row r="120" spans="1:6" x14ac:dyDescent="0.2">
      <c r="A120" s="107">
        <f>COUNT($A$7:A119)+1</f>
        <v>23</v>
      </c>
      <c r="B120" s="50" t="s">
        <v>26</v>
      </c>
      <c r="C120" s="66"/>
      <c r="D120" s="29"/>
      <c r="E120" s="46"/>
      <c r="F120" s="46"/>
    </row>
    <row r="121" spans="1:6" x14ac:dyDescent="0.2">
      <c r="A121" s="112"/>
      <c r="B121" s="51" t="s">
        <v>25</v>
      </c>
      <c r="C121" s="66"/>
      <c r="D121" s="29"/>
      <c r="E121" s="46"/>
      <c r="F121" s="47"/>
    </row>
    <row r="122" spans="1:6" x14ac:dyDescent="0.2">
      <c r="A122" s="112"/>
      <c r="B122" s="51"/>
      <c r="C122" s="66">
        <v>2</v>
      </c>
      <c r="D122" s="29" t="s">
        <v>1</v>
      </c>
      <c r="E122" s="57"/>
      <c r="F122" s="46">
        <f>C122*E122</f>
        <v>0</v>
      </c>
    </row>
    <row r="123" spans="1:6" x14ac:dyDescent="0.2">
      <c r="A123" s="113"/>
      <c r="B123" s="83"/>
      <c r="C123" s="67"/>
      <c r="D123" s="68"/>
      <c r="E123" s="69"/>
      <c r="F123" s="69"/>
    </row>
    <row r="124" spans="1:6" x14ac:dyDescent="0.2">
      <c r="A124" s="112"/>
      <c r="B124" s="51"/>
      <c r="C124" s="66"/>
      <c r="D124" s="29"/>
      <c r="E124" s="46"/>
      <c r="F124" s="46"/>
    </row>
    <row r="125" spans="1:6" x14ac:dyDescent="0.2">
      <c r="A125" s="107">
        <f>COUNT($A$7:A123)+1</f>
        <v>24</v>
      </c>
      <c r="B125" s="50" t="s">
        <v>28</v>
      </c>
      <c r="C125" s="66"/>
      <c r="D125" s="29"/>
      <c r="E125" s="46"/>
      <c r="F125" s="47"/>
    </row>
    <row r="126" spans="1:6" ht="38.25" x14ac:dyDescent="0.2">
      <c r="A126" s="112"/>
      <c r="B126" s="51" t="s">
        <v>27</v>
      </c>
      <c r="C126" s="66"/>
      <c r="D126" s="29"/>
      <c r="E126" s="46"/>
      <c r="F126" s="47"/>
    </row>
    <row r="127" spans="1:6" x14ac:dyDescent="0.2">
      <c r="A127" s="112"/>
      <c r="B127" s="51" t="s">
        <v>58</v>
      </c>
      <c r="C127" s="66">
        <v>4</v>
      </c>
      <c r="D127" s="29" t="s">
        <v>1</v>
      </c>
      <c r="E127" s="57"/>
      <c r="F127" s="46">
        <f>C127*E127</f>
        <v>0</v>
      </c>
    </row>
    <row r="128" spans="1:6" x14ac:dyDescent="0.2">
      <c r="A128" s="113"/>
      <c r="B128" s="83"/>
      <c r="C128" s="67"/>
      <c r="D128" s="68"/>
      <c r="E128" s="69"/>
      <c r="F128" s="69"/>
    </row>
    <row r="129" spans="1:6" x14ac:dyDescent="0.2">
      <c r="A129" s="114"/>
      <c r="B129" s="87"/>
      <c r="C129" s="41"/>
      <c r="D129" s="42"/>
      <c r="E129" s="43"/>
      <c r="F129" s="41"/>
    </row>
    <row r="130" spans="1:6" x14ac:dyDescent="0.2">
      <c r="A130" s="107">
        <f>COUNT($A$7:A129)+1</f>
        <v>25</v>
      </c>
      <c r="B130" s="50" t="s">
        <v>29</v>
      </c>
      <c r="C130" s="47"/>
      <c r="D130" s="29"/>
      <c r="E130" s="76"/>
      <c r="F130" s="47"/>
    </row>
    <row r="131" spans="1:6" ht="76.5" x14ac:dyDescent="0.2">
      <c r="A131" s="110"/>
      <c r="B131" s="51" t="s">
        <v>84</v>
      </c>
      <c r="C131" s="47"/>
      <c r="D131" s="29"/>
      <c r="E131" s="46"/>
      <c r="F131" s="47"/>
    </row>
    <row r="132" spans="1:6" x14ac:dyDescent="0.2">
      <c r="A132" s="107"/>
      <c r="B132" s="101"/>
      <c r="C132" s="77"/>
      <c r="D132" s="78">
        <v>0.05</v>
      </c>
      <c r="E132" s="47"/>
      <c r="F132" s="46">
        <f>SUM(F9:F131)*D132</f>
        <v>0</v>
      </c>
    </row>
    <row r="133" spans="1:6" x14ac:dyDescent="0.2">
      <c r="A133" s="109"/>
      <c r="B133" s="102"/>
      <c r="C133" s="103"/>
      <c r="D133" s="104"/>
      <c r="E133" s="79"/>
      <c r="F133" s="69"/>
    </row>
    <row r="134" spans="1:6" x14ac:dyDescent="0.2">
      <c r="A134" s="111"/>
      <c r="B134" s="82"/>
      <c r="C134" s="63"/>
      <c r="D134" s="64"/>
      <c r="E134" s="105"/>
      <c r="F134" s="65"/>
    </row>
    <row r="135" spans="1:6" x14ac:dyDescent="0.2">
      <c r="A135" s="107">
        <f>COUNT($A$7:A134)+1</f>
        <v>26</v>
      </c>
      <c r="B135" s="50" t="s">
        <v>31</v>
      </c>
      <c r="C135" s="47"/>
      <c r="D135" s="29"/>
      <c r="E135" s="76"/>
      <c r="F135" s="46"/>
    </row>
    <row r="136" spans="1:6" ht="38.25" x14ac:dyDescent="0.2">
      <c r="A136" s="110"/>
      <c r="B136" s="51" t="s">
        <v>30</v>
      </c>
      <c r="C136" s="47"/>
      <c r="D136" s="29"/>
      <c r="E136" s="47"/>
      <c r="F136" s="46"/>
    </row>
    <row r="137" spans="1:6" x14ac:dyDescent="0.2">
      <c r="A137" s="110"/>
      <c r="B137" s="51"/>
      <c r="C137" s="77"/>
      <c r="D137" s="78">
        <v>0.05</v>
      </c>
      <c r="E137" s="47"/>
      <c r="F137" s="46">
        <f>SUM(F9:F131)*D137</f>
        <v>0</v>
      </c>
    </row>
    <row r="138" spans="1:6" x14ac:dyDescent="0.2">
      <c r="A138" s="115"/>
      <c r="B138" s="83"/>
      <c r="C138" s="79"/>
      <c r="D138" s="68"/>
      <c r="E138" s="79"/>
      <c r="F138" s="79"/>
    </row>
    <row r="139" spans="1:6" x14ac:dyDescent="0.2">
      <c r="A139" s="110"/>
      <c r="B139" s="51"/>
      <c r="C139" s="47"/>
      <c r="D139" s="29"/>
      <c r="E139" s="47"/>
      <c r="F139" s="47"/>
    </row>
    <row r="140" spans="1:6" x14ac:dyDescent="0.2">
      <c r="A140" s="107">
        <f>COUNT($A$7:A138)+1</f>
        <v>27</v>
      </c>
      <c r="B140" s="50" t="s">
        <v>85</v>
      </c>
      <c r="C140" s="47"/>
      <c r="D140" s="29"/>
      <c r="E140" s="47"/>
      <c r="F140" s="47"/>
    </row>
    <row r="141" spans="1:6" ht="38.25" x14ac:dyDescent="0.2">
      <c r="A141" s="110"/>
      <c r="B141" s="51" t="s">
        <v>32</v>
      </c>
      <c r="C141" s="77"/>
      <c r="D141" s="78">
        <v>0.1</v>
      </c>
      <c r="E141" s="47"/>
      <c r="F141" s="46">
        <f>SUM(F9:F131)*D141</f>
        <v>0</v>
      </c>
    </row>
    <row r="142" spans="1:6" x14ac:dyDescent="0.2">
      <c r="A142" s="115"/>
      <c r="B142" s="84"/>
      <c r="C142" s="47"/>
      <c r="D142" s="29"/>
      <c r="E142" s="76"/>
      <c r="F142" s="47"/>
    </row>
    <row r="143" spans="1:6" x14ac:dyDescent="0.2">
      <c r="A143" s="52"/>
      <c r="B143" s="85" t="s">
        <v>2</v>
      </c>
      <c r="C143" s="53"/>
      <c r="D143" s="54"/>
      <c r="E143" s="55" t="s">
        <v>43</v>
      </c>
      <c r="F143" s="55">
        <f>SUM(F9:F142)</f>
        <v>0</v>
      </c>
    </row>
  </sheetData>
  <sheetProtection algorithmName="SHA-512" hashValue="P1TCkCGlPDFpra5cXl7P0hSpu4P3/gaV43TLeXZBN7JeWjZ862z2r9tQtK42yqx6F6jMmEswhQw3T+qvvl/vAA==" saltValue="t6xwUdoaMUgbf9gAUwiwb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4" manualBreakCount="4">
    <brk id="35" max="5" man="1"/>
    <brk id="62" max="5" man="1"/>
    <brk id="93" max="5" man="1"/>
    <brk id="12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F128"/>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188</v>
      </c>
      <c r="B3" s="80" t="s">
        <v>240</v>
      </c>
      <c r="C3" s="35"/>
      <c r="D3" s="36"/>
    </row>
    <row r="4" spans="1:6" x14ac:dyDescent="0.2">
      <c r="A4" s="34"/>
      <c r="B4" s="80" t="s">
        <v>241</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109</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16</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20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2</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240</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9.1</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109</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240</v>
      </c>
      <c r="D45" s="48" t="s">
        <v>45</v>
      </c>
      <c r="E45" s="58"/>
      <c r="F45" s="49">
        <f>C45*E45</f>
        <v>0</v>
      </c>
    </row>
    <row r="46" spans="1:6" ht="25.5" x14ac:dyDescent="0.2">
      <c r="A46" s="112"/>
      <c r="B46" s="51" t="s">
        <v>202</v>
      </c>
      <c r="C46" s="66">
        <v>240</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240</v>
      </c>
      <c r="D51" s="48" t="s">
        <v>45</v>
      </c>
      <c r="E51" s="57"/>
      <c r="F51" s="49">
        <f>+E51*C51</f>
        <v>0</v>
      </c>
    </row>
    <row r="52" spans="1:6" ht="14.25" x14ac:dyDescent="0.2">
      <c r="A52" s="113"/>
      <c r="B52" s="152"/>
      <c r="C52" s="67"/>
      <c r="D52" s="90"/>
      <c r="E52" s="69"/>
      <c r="F52" s="91"/>
    </row>
    <row r="53" spans="1:6" x14ac:dyDescent="0.2">
      <c r="A53" s="114"/>
      <c r="B53" s="87"/>
      <c r="C53" s="70"/>
      <c r="D53" s="64"/>
      <c r="E53" s="65"/>
      <c r="F53" s="65"/>
    </row>
    <row r="54" spans="1:6" x14ac:dyDescent="0.2">
      <c r="A54" s="107">
        <f>COUNT($A$7:A53)+1</f>
        <v>10</v>
      </c>
      <c r="B54" s="98" t="s">
        <v>72</v>
      </c>
      <c r="C54" s="66"/>
      <c r="D54" s="29"/>
      <c r="E54" s="46"/>
      <c r="F54" s="46"/>
    </row>
    <row r="55" spans="1:6" ht="38.25" x14ac:dyDescent="0.2">
      <c r="A55" s="112"/>
      <c r="B55" s="51" t="s">
        <v>73</v>
      </c>
      <c r="C55" s="66"/>
      <c r="D55" s="29"/>
      <c r="E55" s="46"/>
      <c r="F55" s="46"/>
    </row>
    <row r="56" spans="1:6" x14ac:dyDescent="0.2">
      <c r="A56" s="112"/>
      <c r="B56" s="84"/>
      <c r="C56" s="66">
        <v>5</v>
      </c>
      <c r="D56" s="29" t="s">
        <v>1</v>
      </c>
      <c r="E56" s="57"/>
      <c r="F56" s="46">
        <f>C56*E56</f>
        <v>0</v>
      </c>
    </row>
    <row r="57" spans="1:6" x14ac:dyDescent="0.2">
      <c r="A57" s="113"/>
      <c r="B57" s="99"/>
      <c r="C57" s="67"/>
      <c r="D57" s="68"/>
      <c r="E57" s="69"/>
      <c r="F57" s="69"/>
    </row>
    <row r="58" spans="1:6" x14ac:dyDescent="0.2">
      <c r="A58" s="114"/>
      <c r="B58" s="87"/>
      <c r="C58" s="70"/>
      <c r="D58" s="64"/>
      <c r="E58" s="65"/>
      <c r="F58" s="65"/>
    </row>
    <row r="59" spans="1:6" x14ac:dyDescent="0.2">
      <c r="A59" s="107">
        <f>COUNT($A$7:A58)+1</f>
        <v>11</v>
      </c>
      <c r="B59" s="96" t="s">
        <v>74</v>
      </c>
      <c r="C59" s="66"/>
      <c r="D59" s="29"/>
      <c r="E59" s="46"/>
      <c r="F59" s="46"/>
    </row>
    <row r="60" spans="1:6" ht="38.25" x14ac:dyDescent="0.2">
      <c r="A60" s="112"/>
      <c r="B60" s="74" t="s">
        <v>75</v>
      </c>
      <c r="C60" s="66"/>
      <c r="D60" s="29"/>
      <c r="E60" s="46"/>
      <c r="F60" s="46"/>
    </row>
    <row r="61" spans="1:6" x14ac:dyDescent="0.2">
      <c r="A61" s="112"/>
      <c r="B61" s="84"/>
      <c r="C61" s="66">
        <v>1</v>
      </c>
      <c r="D61" s="29" t="s">
        <v>1</v>
      </c>
      <c r="E61" s="57"/>
      <c r="F61" s="46">
        <f>C61*E61</f>
        <v>0</v>
      </c>
    </row>
    <row r="62" spans="1:6" x14ac:dyDescent="0.2">
      <c r="A62" s="113"/>
      <c r="B62" s="99"/>
      <c r="C62" s="67"/>
      <c r="D62" s="68"/>
      <c r="E62" s="69"/>
      <c r="F62" s="69"/>
    </row>
    <row r="63" spans="1:6" x14ac:dyDescent="0.2">
      <c r="A63" s="114"/>
      <c r="B63" s="87"/>
      <c r="C63" s="70"/>
      <c r="D63" s="64"/>
      <c r="E63" s="65"/>
      <c r="F63" s="65"/>
    </row>
    <row r="64" spans="1:6" x14ac:dyDescent="0.2">
      <c r="A64" s="107">
        <f>COUNT($A$7:A63)+1</f>
        <v>12</v>
      </c>
      <c r="B64" s="50" t="s">
        <v>19</v>
      </c>
      <c r="C64" s="66"/>
      <c r="D64" s="29"/>
      <c r="E64" s="46"/>
      <c r="F64" s="46"/>
    </row>
    <row r="65" spans="1:6" x14ac:dyDescent="0.2">
      <c r="A65" s="112"/>
      <c r="B65" s="51" t="s">
        <v>18</v>
      </c>
      <c r="C65" s="66"/>
      <c r="D65" s="29"/>
      <c r="E65" s="46"/>
      <c r="F65" s="47"/>
    </row>
    <row r="66" spans="1:6" ht="14.25" x14ac:dyDescent="0.2">
      <c r="A66" s="112"/>
      <c r="B66" s="51"/>
      <c r="C66" s="66">
        <v>87</v>
      </c>
      <c r="D66" s="29" t="s">
        <v>45</v>
      </c>
      <c r="E66" s="57"/>
      <c r="F66" s="46">
        <f>C66*E66</f>
        <v>0</v>
      </c>
    </row>
    <row r="67" spans="1:6" x14ac:dyDescent="0.2">
      <c r="A67" s="113"/>
      <c r="B67" s="83"/>
      <c r="C67" s="67"/>
      <c r="D67" s="68"/>
      <c r="E67" s="69"/>
      <c r="F67" s="69"/>
    </row>
    <row r="68" spans="1:6" x14ac:dyDescent="0.2">
      <c r="A68" s="114"/>
      <c r="B68" s="82"/>
      <c r="C68" s="70"/>
      <c r="D68" s="64"/>
      <c r="E68" s="65"/>
      <c r="F68" s="65"/>
    </row>
    <row r="69" spans="1:6" x14ac:dyDescent="0.2">
      <c r="A69" s="107">
        <f>COUNT($A$7:A68)+1</f>
        <v>13</v>
      </c>
      <c r="B69" s="50" t="s">
        <v>76</v>
      </c>
      <c r="C69" s="66"/>
      <c r="D69" s="29"/>
      <c r="E69" s="46"/>
      <c r="F69" s="47"/>
    </row>
    <row r="70" spans="1:6" ht="51" x14ac:dyDescent="0.2">
      <c r="A70" s="112"/>
      <c r="B70" s="51" t="s">
        <v>109</v>
      </c>
      <c r="C70" s="66"/>
      <c r="D70" s="29"/>
      <c r="E70" s="46"/>
      <c r="F70" s="47"/>
    </row>
    <row r="71" spans="1:6" ht="14.25" x14ac:dyDescent="0.2">
      <c r="A71" s="112"/>
      <c r="B71" s="51" t="s">
        <v>34</v>
      </c>
      <c r="C71" s="66">
        <v>138</v>
      </c>
      <c r="D71" s="29" t="s">
        <v>44</v>
      </c>
      <c r="E71" s="57"/>
      <c r="F71" s="46">
        <f>C71*E71</f>
        <v>0</v>
      </c>
    </row>
    <row r="72" spans="1:6" ht="14.25" x14ac:dyDescent="0.2">
      <c r="A72" s="112"/>
      <c r="B72" s="51" t="s">
        <v>35</v>
      </c>
      <c r="C72" s="66">
        <v>35</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22</v>
      </c>
      <c r="C75" s="66"/>
      <c r="D75" s="29"/>
      <c r="E75" s="46"/>
      <c r="F75" s="46"/>
    </row>
    <row r="76" spans="1:6" ht="51" x14ac:dyDescent="0.2">
      <c r="A76" s="112"/>
      <c r="B76" s="51" t="s">
        <v>77</v>
      </c>
      <c r="C76" s="66"/>
      <c r="D76" s="29"/>
      <c r="E76" s="46"/>
      <c r="F76" s="46"/>
    </row>
    <row r="77" spans="1:6" ht="14.25" x14ac:dyDescent="0.2">
      <c r="A77" s="112"/>
      <c r="B77" s="51"/>
      <c r="C77" s="66">
        <v>25</v>
      </c>
      <c r="D77" s="29" t="s">
        <v>44</v>
      </c>
      <c r="E77" s="57"/>
      <c r="F77" s="46">
        <f>C77*E77</f>
        <v>0</v>
      </c>
    </row>
    <row r="78" spans="1:6" x14ac:dyDescent="0.2">
      <c r="A78" s="113"/>
      <c r="B78" s="83"/>
      <c r="C78" s="67"/>
      <c r="D78" s="68"/>
      <c r="E78" s="69"/>
      <c r="F78" s="69"/>
    </row>
    <row r="79" spans="1:6" x14ac:dyDescent="0.2">
      <c r="A79" s="114"/>
      <c r="B79" s="82"/>
      <c r="C79" s="70"/>
      <c r="D79" s="64"/>
      <c r="E79" s="65"/>
      <c r="F79" s="65"/>
    </row>
    <row r="80" spans="1:6" x14ac:dyDescent="0.2">
      <c r="A80" s="107">
        <f>COUNT($A$7:A79)+1</f>
        <v>15</v>
      </c>
      <c r="B80" s="50" t="s">
        <v>78</v>
      </c>
      <c r="C80" s="66"/>
      <c r="D80" s="29"/>
      <c r="E80" s="46"/>
      <c r="F80" s="46"/>
    </row>
    <row r="81" spans="1:6" ht="63.75" x14ac:dyDescent="0.2">
      <c r="A81" s="112"/>
      <c r="B81" s="51" t="s">
        <v>106</v>
      </c>
      <c r="C81" s="66"/>
      <c r="D81" s="29"/>
      <c r="E81" s="46"/>
      <c r="F81" s="46"/>
    </row>
    <row r="82" spans="1:6" ht="14.25" x14ac:dyDescent="0.2">
      <c r="A82" s="112"/>
      <c r="B82" s="51"/>
      <c r="C82" s="66">
        <v>62</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79</v>
      </c>
      <c r="C85" s="66"/>
      <c r="D85" s="29"/>
      <c r="E85" s="46"/>
      <c r="F85" s="47"/>
    </row>
    <row r="86" spans="1:6" ht="51" x14ac:dyDescent="0.2">
      <c r="A86" s="112"/>
      <c r="B86" s="51" t="s">
        <v>107</v>
      </c>
      <c r="C86" s="66"/>
      <c r="D86" s="29"/>
      <c r="E86" s="46"/>
      <c r="F86" s="47"/>
    </row>
    <row r="87" spans="1:6" ht="14.25" x14ac:dyDescent="0.2">
      <c r="A87" s="112"/>
      <c r="B87" s="51"/>
      <c r="C87" s="66">
        <v>86</v>
      </c>
      <c r="D87" s="29" t="s">
        <v>44</v>
      </c>
      <c r="E87" s="57"/>
      <c r="F87" s="46">
        <f>C87*E87</f>
        <v>0</v>
      </c>
    </row>
    <row r="88" spans="1:6" x14ac:dyDescent="0.2">
      <c r="A88" s="113"/>
      <c r="B88" s="83"/>
      <c r="C88" s="67"/>
      <c r="D88" s="68"/>
      <c r="E88" s="69"/>
      <c r="F88" s="69"/>
    </row>
    <row r="89" spans="1:6" x14ac:dyDescent="0.2">
      <c r="A89" s="114"/>
      <c r="B89" s="87"/>
      <c r="C89" s="70"/>
      <c r="D89" s="100"/>
      <c r="E89" s="88"/>
      <c r="F89" s="88"/>
    </row>
    <row r="90" spans="1:6" x14ac:dyDescent="0.2">
      <c r="A90" s="107">
        <f>COUNT($A$7:A89)+1</f>
        <v>17</v>
      </c>
      <c r="B90" s="50" t="s">
        <v>21</v>
      </c>
      <c r="C90" s="66"/>
      <c r="D90" s="29"/>
      <c r="E90" s="46"/>
      <c r="F90" s="46"/>
    </row>
    <row r="91" spans="1:6" ht="25.5" x14ac:dyDescent="0.2">
      <c r="A91" s="112"/>
      <c r="B91" s="51" t="s">
        <v>20</v>
      </c>
      <c r="C91" s="66"/>
      <c r="D91" s="29"/>
      <c r="E91" s="46"/>
      <c r="F91" s="47"/>
    </row>
    <row r="92" spans="1:6" ht="14.25" x14ac:dyDescent="0.2">
      <c r="A92" s="112"/>
      <c r="B92" s="51"/>
      <c r="C92" s="66">
        <v>216</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23</v>
      </c>
      <c r="C95" s="66"/>
      <c r="D95" s="29"/>
      <c r="E95" s="46"/>
      <c r="F95" s="46"/>
    </row>
    <row r="96" spans="1:6" ht="25.5" x14ac:dyDescent="0.2">
      <c r="A96" s="112"/>
      <c r="B96" s="51" t="s">
        <v>38</v>
      </c>
      <c r="C96" s="66"/>
      <c r="D96" s="29"/>
      <c r="E96" s="46"/>
      <c r="F96" s="47"/>
    </row>
    <row r="97" spans="1:6" ht="14.25" x14ac:dyDescent="0.2">
      <c r="A97" s="112"/>
      <c r="B97" s="51"/>
      <c r="C97" s="66">
        <v>109</v>
      </c>
      <c r="D97" s="29" t="s">
        <v>39</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24</v>
      </c>
      <c r="C100" s="66"/>
      <c r="D100" s="29"/>
      <c r="E100" s="46"/>
      <c r="F100" s="47"/>
    </row>
    <row r="101" spans="1:6" ht="25.5" x14ac:dyDescent="0.2">
      <c r="A101" s="112"/>
      <c r="B101" s="51" t="s">
        <v>80</v>
      </c>
      <c r="C101" s="66"/>
      <c r="D101" s="29"/>
      <c r="E101" s="46"/>
      <c r="F101" s="47"/>
    </row>
    <row r="102" spans="1:6" x14ac:dyDescent="0.2">
      <c r="A102" s="112"/>
      <c r="B102" s="51"/>
      <c r="C102" s="66">
        <v>2</v>
      </c>
      <c r="D102" s="29" t="s">
        <v>1</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26</v>
      </c>
      <c r="C105" s="66"/>
      <c r="D105" s="29"/>
      <c r="E105" s="46"/>
      <c r="F105" s="46"/>
    </row>
    <row r="106" spans="1:6" x14ac:dyDescent="0.2">
      <c r="A106" s="112"/>
      <c r="B106" s="51" t="s">
        <v>25</v>
      </c>
      <c r="C106" s="66"/>
      <c r="D106" s="29"/>
      <c r="E106" s="46"/>
      <c r="F106" s="47"/>
    </row>
    <row r="107" spans="1:6" x14ac:dyDescent="0.2">
      <c r="A107" s="112"/>
      <c r="B107" s="51"/>
      <c r="C107" s="66">
        <v>2</v>
      </c>
      <c r="D107" s="29" t="s">
        <v>1</v>
      </c>
      <c r="E107" s="57"/>
      <c r="F107" s="46">
        <f>C107*E107</f>
        <v>0</v>
      </c>
    </row>
    <row r="108" spans="1:6" x14ac:dyDescent="0.2">
      <c r="A108" s="113"/>
      <c r="B108" s="83"/>
      <c r="C108" s="67"/>
      <c r="D108" s="68"/>
      <c r="E108" s="69"/>
      <c r="F108" s="69"/>
    </row>
    <row r="109" spans="1:6" x14ac:dyDescent="0.2">
      <c r="A109" s="112"/>
      <c r="B109" s="51"/>
      <c r="C109" s="66"/>
      <c r="D109" s="29"/>
      <c r="E109" s="46"/>
      <c r="F109" s="46"/>
    </row>
    <row r="110" spans="1:6" x14ac:dyDescent="0.2">
      <c r="A110" s="107">
        <f>COUNT($A$7:A108)+1</f>
        <v>21</v>
      </c>
      <c r="B110" s="50" t="s">
        <v>28</v>
      </c>
      <c r="C110" s="66"/>
      <c r="D110" s="29"/>
      <c r="E110" s="46"/>
      <c r="F110" s="47"/>
    </row>
    <row r="111" spans="1:6" ht="38.25" x14ac:dyDescent="0.2">
      <c r="A111" s="112"/>
      <c r="B111" s="51" t="s">
        <v>27</v>
      </c>
      <c r="C111" s="66"/>
      <c r="D111" s="29"/>
      <c r="E111" s="46"/>
      <c r="F111" s="47"/>
    </row>
    <row r="112" spans="1:6" x14ac:dyDescent="0.2">
      <c r="A112" s="112"/>
      <c r="B112" s="51" t="s">
        <v>58</v>
      </c>
      <c r="C112" s="66">
        <v>3</v>
      </c>
      <c r="D112" s="29" t="s">
        <v>1</v>
      </c>
      <c r="E112" s="57"/>
      <c r="F112" s="46">
        <f>C112*E112</f>
        <v>0</v>
      </c>
    </row>
    <row r="113" spans="1:6" x14ac:dyDescent="0.2">
      <c r="A113" s="113"/>
      <c r="B113" s="83"/>
      <c r="C113" s="67"/>
      <c r="D113" s="68"/>
      <c r="E113" s="69"/>
      <c r="F113" s="69"/>
    </row>
    <row r="114" spans="1:6" x14ac:dyDescent="0.2">
      <c r="A114" s="114"/>
      <c r="B114" s="87"/>
      <c r="C114" s="41"/>
      <c r="D114" s="42"/>
      <c r="E114" s="43"/>
      <c r="F114" s="41"/>
    </row>
    <row r="115" spans="1:6" x14ac:dyDescent="0.2">
      <c r="A115" s="107">
        <f>COUNT($A$7:A114)+1</f>
        <v>22</v>
      </c>
      <c r="B115" s="50" t="s">
        <v>29</v>
      </c>
      <c r="C115" s="47"/>
      <c r="D115" s="29"/>
      <c r="E115" s="76"/>
      <c r="F115" s="47"/>
    </row>
    <row r="116" spans="1:6" ht="76.5" x14ac:dyDescent="0.2">
      <c r="A116" s="110"/>
      <c r="B116" s="51" t="s">
        <v>84</v>
      </c>
      <c r="C116" s="47"/>
      <c r="D116" s="29"/>
      <c r="E116" s="46"/>
      <c r="F116" s="47"/>
    </row>
    <row r="117" spans="1:6" x14ac:dyDescent="0.2">
      <c r="A117" s="107"/>
      <c r="B117" s="101"/>
      <c r="C117" s="77"/>
      <c r="D117" s="78">
        <v>0.05</v>
      </c>
      <c r="E117" s="47"/>
      <c r="F117" s="46">
        <f>SUM(F9:F116)*D117</f>
        <v>0</v>
      </c>
    </row>
    <row r="118" spans="1:6" x14ac:dyDescent="0.2">
      <c r="A118" s="109"/>
      <c r="B118" s="102"/>
      <c r="C118" s="103"/>
      <c r="D118" s="104"/>
      <c r="E118" s="79"/>
      <c r="F118" s="69"/>
    </row>
    <row r="119" spans="1:6" x14ac:dyDescent="0.2">
      <c r="A119" s="111"/>
      <c r="B119" s="82"/>
      <c r="C119" s="63"/>
      <c r="D119" s="64"/>
      <c r="E119" s="105"/>
      <c r="F119" s="65"/>
    </row>
    <row r="120" spans="1:6" x14ac:dyDescent="0.2">
      <c r="A120" s="107">
        <f>COUNT($A$7:A119)+1</f>
        <v>23</v>
      </c>
      <c r="B120" s="50" t="s">
        <v>31</v>
      </c>
      <c r="C120" s="47"/>
      <c r="D120" s="29"/>
      <c r="E120" s="76"/>
      <c r="F120" s="46"/>
    </row>
    <row r="121" spans="1:6" ht="38.25" x14ac:dyDescent="0.2">
      <c r="A121" s="110"/>
      <c r="B121" s="51" t="s">
        <v>30</v>
      </c>
      <c r="C121" s="47"/>
      <c r="D121" s="29"/>
      <c r="E121" s="47"/>
      <c r="F121" s="46"/>
    </row>
    <row r="122" spans="1:6" x14ac:dyDescent="0.2">
      <c r="A122" s="110"/>
      <c r="B122" s="51"/>
      <c r="C122" s="77"/>
      <c r="D122" s="78">
        <v>0.05</v>
      </c>
      <c r="E122" s="47"/>
      <c r="F122" s="46">
        <f>SUM(F9:F116)*D122</f>
        <v>0</v>
      </c>
    </row>
    <row r="123" spans="1:6" x14ac:dyDescent="0.2">
      <c r="A123" s="115"/>
      <c r="B123" s="83"/>
      <c r="C123" s="79"/>
      <c r="D123" s="68"/>
      <c r="E123" s="79"/>
      <c r="F123" s="79"/>
    </row>
    <row r="124" spans="1:6" x14ac:dyDescent="0.2">
      <c r="A124" s="110"/>
      <c r="B124" s="51"/>
      <c r="C124" s="47"/>
      <c r="D124" s="29"/>
      <c r="E124" s="47"/>
      <c r="F124" s="47"/>
    </row>
    <row r="125" spans="1:6" x14ac:dyDescent="0.2">
      <c r="A125" s="107">
        <f>COUNT($A$7:A123)+1</f>
        <v>24</v>
      </c>
      <c r="B125" s="50" t="s">
        <v>85</v>
      </c>
      <c r="C125" s="47"/>
      <c r="D125" s="29"/>
      <c r="E125" s="47"/>
      <c r="F125" s="47"/>
    </row>
    <row r="126" spans="1:6" ht="38.25" x14ac:dyDescent="0.2">
      <c r="A126" s="110"/>
      <c r="B126" s="51" t="s">
        <v>32</v>
      </c>
      <c r="C126" s="77"/>
      <c r="D126" s="78">
        <v>0.1</v>
      </c>
      <c r="E126" s="47"/>
      <c r="F126" s="46">
        <f>SUM(F9:F116)*D126</f>
        <v>0</v>
      </c>
    </row>
    <row r="127" spans="1:6" x14ac:dyDescent="0.2">
      <c r="A127" s="115"/>
      <c r="B127" s="84"/>
      <c r="C127" s="47"/>
      <c r="D127" s="29"/>
      <c r="E127" s="76"/>
      <c r="F127" s="47"/>
    </row>
    <row r="128" spans="1:6" x14ac:dyDescent="0.2">
      <c r="A128" s="52"/>
      <c r="B128" s="85" t="s">
        <v>2</v>
      </c>
      <c r="C128" s="53"/>
      <c r="D128" s="54"/>
      <c r="E128" s="55" t="s">
        <v>43</v>
      </c>
      <c r="F128" s="55">
        <f>SUM(F9:F127)</f>
        <v>0</v>
      </c>
    </row>
  </sheetData>
  <sheetProtection algorithmName="SHA-512" hashValue="UmIgeA4rmRFzGMj+gTSae1TmWP2X08g+/mxRz5Z2wnFvSRW8+IPcPeoDCb+28fuZnk99XQ6ZkVTI7ZWBI9dnFQ==" saltValue="HKiiFElTq8rZudQVbYxjH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7" max="5" man="1"/>
    <brk id="98"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F138"/>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189</v>
      </c>
      <c r="B3" s="80" t="s">
        <v>242</v>
      </c>
      <c r="C3" s="35"/>
      <c r="D3" s="36"/>
    </row>
    <row r="4" spans="1:6" x14ac:dyDescent="0.2">
      <c r="A4" s="34"/>
      <c r="B4" s="80" t="s">
        <v>243</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144</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9</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60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4</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317</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12</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144</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317</v>
      </c>
      <c r="D45" s="48" t="s">
        <v>45</v>
      </c>
      <c r="E45" s="58"/>
      <c r="F45" s="49">
        <f>C45*E45</f>
        <v>0</v>
      </c>
    </row>
    <row r="46" spans="1:6" ht="25.5" x14ac:dyDescent="0.2">
      <c r="A46" s="112"/>
      <c r="B46" s="51" t="s">
        <v>202</v>
      </c>
      <c r="C46" s="66">
        <v>317</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317</v>
      </c>
      <c r="D51" s="48" t="s">
        <v>45</v>
      </c>
      <c r="E51" s="57"/>
      <c r="F51" s="49">
        <f>+E51*C51</f>
        <v>0</v>
      </c>
    </row>
    <row r="52" spans="1:6" ht="14.25" x14ac:dyDescent="0.2">
      <c r="A52" s="113"/>
      <c r="B52" s="152"/>
      <c r="C52" s="67"/>
      <c r="D52" s="90"/>
      <c r="E52" s="69"/>
      <c r="F52" s="91"/>
    </row>
    <row r="53" spans="1:6" x14ac:dyDescent="0.2">
      <c r="A53" s="114"/>
      <c r="B53" s="82"/>
      <c r="C53" s="70"/>
      <c r="D53" s="64"/>
      <c r="E53" s="65"/>
      <c r="F53" s="63"/>
    </row>
    <row r="54" spans="1:6" x14ac:dyDescent="0.2">
      <c r="A54" s="107">
        <f>COUNT($A$7:A53)+1</f>
        <v>10</v>
      </c>
      <c r="B54" s="50" t="s">
        <v>166</v>
      </c>
      <c r="C54" s="66"/>
      <c r="D54" s="29"/>
      <c r="E54" s="46"/>
      <c r="F54" s="46"/>
    </row>
    <row r="55" spans="1:6" ht="51" x14ac:dyDescent="0.2">
      <c r="A55" s="112"/>
      <c r="B55" s="51" t="s">
        <v>167</v>
      </c>
      <c r="C55" s="66"/>
      <c r="D55" s="29"/>
      <c r="E55" s="46"/>
      <c r="F55" s="47"/>
    </row>
    <row r="56" spans="1:6" ht="14.25" x14ac:dyDescent="0.2">
      <c r="A56" s="112"/>
      <c r="B56" s="51"/>
      <c r="C56" s="66">
        <v>5</v>
      </c>
      <c r="D56" s="29" t="s">
        <v>39</v>
      </c>
      <c r="E56" s="57"/>
      <c r="F56" s="46">
        <f>C56*E56</f>
        <v>0</v>
      </c>
    </row>
    <row r="57" spans="1:6" x14ac:dyDescent="0.2">
      <c r="A57" s="113"/>
      <c r="B57" s="83"/>
      <c r="C57" s="67"/>
      <c r="D57" s="68"/>
      <c r="E57" s="69"/>
      <c r="F57" s="69"/>
    </row>
    <row r="58" spans="1:6" x14ac:dyDescent="0.2">
      <c r="A58" s="114"/>
      <c r="B58" s="82"/>
      <c r="C58" s="70"/>
      <c r="D58" s="64"/>
      <c r="E58" s="65"/>
      <c r="F58" s="65"/>
    </row>
    <row r="59" spans="1:6" x14ac:dyDescent="0.2">
      <c r="A59" s="107">
        <f>COUNT($A$7:A58)+1</f>
        <v>11</v>
      </c>
      <c r="B59" s="50" t="s">
        <v>70</v>
      </c>
      <c r="C59" s="66"/>
      <c r="D59" s="29"/>
      <c r="E59" s="46"/>
      <c r="F59" s="46"/>
    </row>
    <row r="60" spans="1:6" ht="63.75" x14ac:dyDescent="0.2">
      <c r="A60" s="112"/>
      <c r="B60" s="51" t="s">
        <v>71</v>
      </c>
      <c r="C60" s="66"/>
      <c r="D60" s="29"/>
      <c r="E60" s="46"/>
      <c r="F60" s="47"/>
    </row>
    <row r="61" spans="1:6" ht="14.25" x14ac:dyDescent="0.2">
      <c r="A61" s="112"/>
      <c r="B61" s="51"/>
      <c r="C61" s="66">
        <v>5</v>
      </c>
      <c r="D61" s="29" t="s">
        <v>39</v>
      </c>
      <c r="E61" s="57"/>
      <c r="F61" s="46">
        <f>C61*E61</f>
        <v>0</v>
      </c>
    </row>
    <row r="62" spans="1:6" x14ac:dyDescent="0.2">
      <c r="A62" s="113"/>
      <c r="B62" s="83"/>
      <c r="C62" s="67"/>
      <c r="D62" s="68"/>
      <c r="E62" s="69"/>
      <c r="F62" s="69"/>
    </row>
    <row r="63" spans="1:6" x14ac:dyDescent="0.2">
      <c r="A63" s="114"/>
      <c r="B63" s="87"/>
      <c r="C63" s="70"/>
      <c r="D63" s="64"/>
      <c r="E63" s="65"/>
      <c r="F63" s="65"/>
    </row>
    <row r="64" spans="1:6" x14ac:dyDescent="0.2">
      <c r="A64" s="107">
        <f>COUNT($A$7:A63)+1</f>
        <v>12</v>
      </c>
      <c r="B64" s="98" t="s">
        <v>72</v>
      </c>
      <c r="C64" s="66"/>
      <c r="D64" s="29"/>
      <c r="E64" s="46"/>
      <c r="F64" s="46"/>
    </row>
    <row r="65" spans="1:6" ht="38.25" x14ac:dyDescent="0.2">
      <c r="A65" s="112"/>
      <c r="B65" s="51" t="s">
        <v>73</v>
      </c>
      <c r="C65" s="66"/>
      <c r="D65" s="29"/>
      <c r="E65" s="46"/>
      <c r="F65" s="46"/>
    </row>
    <row r="66" spans="1:6" x14ac:dyDescent="0.2">
      <c r="A66" s="112"/>
      <c r="B66" s="84"/>
      <c r="C66" s="66">
        <v>5</v>
      </c>
      <c r="D66" s="29" t="s">
        <v>1</v>
      </c>
      <c r="E66" s="57"/>
      <c r="F66" s="46">
        <f>C66*E66</f>
        <v>0</v>
      </c>
    </row>
    <row r="67" spans="1:6" x14ac:dyDescent="0.2">
      <c r="A67" s="113"/>
      <c r="B67" s="99"/>
      <c r="C67" s="67"/>
      <c r="D67" s="68"/>
      <c r="E67" s="69"/>
      <c r="F67" s="69"/>
    </row>
    <row r="68" spans="1:6" x14ac:dyDescent="0.2">
      <c r="A68" s="114"/>
      <c r="B68" s="87"/>
      <c r="C68" s="70"/>
      <c r="D68" s="64"/>
      <c r="E68" s="65"/>
      <c r="F68" s="65"/>
    </row>
    <row r="69" spans="1:6" x14ac:dyDescent="0.2">
      <c r="A69" s="107">
        <f>COUNT($A$7:A68)+1</f>
        <v>13</v>
      </c>
      <c r="B69" s="96" t="s">
        <v>74</v>
      </c>
      <c r="C69" s="66"/>
      <c r="D69" s="29"/>
      <c r="E69" s="46"/>
      <c r="F69" s="46"/>
    </row>
    <row r="70" spans="1:6" ht="38.25" x14ac:dyDescent="0.2">
      <c r="A70" s="112"/>
      <c r="B70" s="74" t="s">
        <v>75</v>
      </c>
      <c r="C70" s="66"/>
      <c r="D70" s="29"/>
      <c r="E70" s="46"/>
      <c r="F70" s="46"/>
    </row>
    <row r="71" spans="1:6" x14ac:dyDescent="0.2">
      <c r="A71" s="112"/>
      <c r="B71" s="84"/>
      <c r="C71" s="66">
        <v>1</v>
      </c>
      <c r="D71" s="29" t="s">
        <v>1</v>
      </c>
      <c r="E71" s="57"/>
      <c r="F71" s="46">
        <f>C71*E71</f>
        <v>0</v>
      </c>
    </row>
    <row r="72" spans="1:6" x14ac:dyDescent="0.2">
      <c r="A72" s="113"/>
      <c r="B72" s="99"/>
      <c r="C72" s="67"/>
      <c r="D72" s="68"/>
      <c r="E72" s="69"/>
      <c r="F72" s="69"/>
    </row>
    <row r="73" spans="1:6" x14ac:dyDescent="0.2">
      <c r="A73" s="114"/>
      <c r="B73" s="87"/>
      <c r="C73" s="70"/>
      <c r="D73" s="64"/>
      <c r="E73" s="65"/>
      <c r="F73" s="65"/>
    </row>
    <row r="74" spans="1:6" x14ac:dyDescent="0.2">
      <c r="A74" s="107">
        <f>COUNT($A$7:A73)+1</f>
        <v>14</v>
      </c>
      <c r="B74" s="50" t="s">
        <v>19</v>
      </c>
      <c r="C74" s="66"/>
      <c r="D74" s="29"/>
      <c r="E74" s="46"/>
      <c r="F74" s="46"/>
    </row>
    <row r="75" spans="1:6" x14ac:dyDescent="0.2">
      <c r="A75" s="112"/>
      <c r="B75" s="51" t="s">
        <v>18</v>
      </c>
      <c r="C75" s="66"/>
      <c r="D75" s="29"/>
      <c r="E75" s="46"/>
      <c r="F75" s="47"/>
    </row>
    <row r="76" spans="1:6" ht="14.25" x14ac:dyDescent="0.2">
      <c r="A76" s="112"/>
      <c r="B76" s="51"/>
      <c r="C76" s="66">
        <v>115</v>
      </c>
      <c r="D76" s="29" t="s">
        <v>45</v>
      </c>
      <c r="E76" s="57"/>
      <c r="F76" s="46">
        <f>C76*E76</f>
        <v>0</v>
      </c>
    </row>
    <row r="77" spans="1:6" x14ac:dyDescent="0.2">
      <c r="A77" s="113"/>
      <c r="B77" s="83"/>
      <c r="C77" s="67"/>
      <c r="D77" s="68"/>
      <c r="E77" s="69"/>
      <c r="F77" s="69"/>
    </row>
    <row r="78" spans="1:6" x14ac:dyDescent="0.2">
      <c r="A78" s="114"/>
      <c r="B78" s="82"/>
      <c r="C78" s="70"/>
      <c r="D78" s="64"/>
      <c r="E78" s="65"/>
      <c r="F78" s="65"/>
    </row>
    <row r="79" spans="1:6" x14ac:dyDescent="0.2">
      <c r="A79" s="107">
        <f>COUNT($A$7:A78)+1</f>
        <v>15</v>
      </c>
      <c r="B79" s="50" t="s">
        <v>76</v>
      </c>
      <c r="C79" s="66"/>
      <c r="D79" s="29"/>
      <c r="E79" s="46"/>
      <c r="F79" s="47"/>
    </row>
    <row r="80" spans="1:6" ht="51" x14ac:dyDescent="0.2">
      <c r="A80" s="112"/>
      <c r="B80" s="51" t="s">
        <v>109</v>
      </c>
      <c r="C80" s="66"/>
      <c r="D80" s="29"/>
      <c r="E80" s="46"/>
      <c r="F80" s="47"/>
    </row>
    <row r="81" spans="1:6" ht="14.25" x14ac:dyDescent="0.2">
      <c r="A81" s="112"/>
      <c r="B81" s="51" t="s">
        <v>34</v>
      </c>
      <c r="C81" s="66">
        <v>183</v>
      </c>
      <c r="D81" s="29" t="s">
        <v>44</v>
      </c>
      <c r="E81" s="57"/>
      <c r="F81" s="46">
        <f>C81*E81</f>
        <v>0</v>
      </c>
    </row>
    <row r="82" spans="1:6" ht="14.25" x14ac:dyDescent="0.2">
      <c r="A82" s="112"/>
      <c r="B82" s="51" t="s">
        <v>35</v>
      </c>
      <c r="C82" s="66">
        <v>46</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22</v>
      </c>
      <c r="C85" s="66"/>
      <c r="D85" s="29"/>
      <c r="E85" s="46"/>
      <c r="F85" s="46"/>
    </row>
    <row r="86" spans="1:6" ht="51" x14ac:dyDescent="0.2">
      <c r="A86" s="112"/>
      <c r="B86" s="51" t="s">
        <v>77</v>
      </c>
      <c r="C86" s="66"/>
      <c r="D86" s="29"/>
      <c r="E86" s="46"/>
      <c r="F86" s="46"/>
    </row>
    <row r="87" spans="1:6" ht="14.25" x14ac:dyDescent="0.2">
      <c r="A87" s="112"/>
      <c r="B87" s="51"/>
      <c r="C87" s="66">
        <v>33</v>
      </c>
      <c r="D87" s="29" t="s">
        <v>44</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78</v>
      </c>
      <c r="C90" s="66"/>
      <c r="D90" s="29"/>
      <c r="E90" s="46"/>
      <c r="F90" s="46"/>
    </row>
    <row r="91" spans="1:6" ht="63.75" x14ac:dyDescent="0.2">
      <c r="A91" s="112"/>
      <c r="B91" s="51" t="s">
        <v>106</v>
      </c>
      <c r="C91" s="66"/>
      <c r="D91" s="29"/>
      <c r="E91" s="46"/>
      <c r="F91" s="46"/>
    </row>
    <row r="92" spans="1:6" ht="14.25" x14ac:dyDescent="0.2">
      <c r="A92" s="112"/>
      <c r="B92" s="51"/>
      <c r="C92" s="66">
        <v>82</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79</v>
      </c>
      <c r="C95" s="66"/>
      <c r="D95" s="29"/>
      <c r="E95" s="46"/>
      <c r="F95" s="47"/>
    </row>
    <row r="96" spans="1:6" ht="51" x14ac:dyDescent="0.2">
      <c r="A96" s="112"/>
      <c r="B96" s="51" t="s">
        <v>107</v>
      </c>
      <c r="C96" s="66"/>
      <c r="D96" s="29"/>
      <c r="E96" s="46"/>
      <c r="F96" s="47"/>
    </row>
    <row r="97" spans="1:6" ht="14.25" x14ac:dyDescent="0.2">
      <c r="A97" s="112"/>
      <c r="B97" s="51"/>
      <c r="C97" s="66">
        <v>114</v>
      </c>
      <c r="D97" s="29" t="s">
        <v>44</v>
      </c>
      <c r="E97" s="57"/>
      <c r="F97" s="46">
        <f>C97*E97</f>
        <v>0</v>
      </c>
    </row>
    <row r="98" spans="1:6" x14ac:dyDescent="0.2">
      <c r="A98" s="113"/>
      <c r="B98" s="83"/>
      <c r="C98" s="67"/>
      <c r="D98" s="68"/>
      <c r="E98" s="69"/>
      <c r="F98" s="69"/>
    </row>
    <row r="99" spans="1:6" x14ac:dyDescent="0.2">
      <c r="A99" s="114"/>
      <c r="B99" s="87"/>
      <c r="C99" s="70"/>
      <c r="D99" s="100"/>
      <c r="E99" s="88"/>
      <c r="F99" s="88"/>
    </row>
    <row r="100" spans="1:6" x14ac:dyDescent="0.2">
      <c r="A100" s="107">
        <f>COUNT($A$7:A99)+1</f>
        <v>19</v>
      </c>
      <c r="B100" s="50" t="s">
        <v>21</v>
      </c>
      <c r="C100" s="66"/>
      <c r="D100" s="29"/>
      <c r="E100" s="46"/>
      <c r="F100" s="46"/>
    </row>
    <row r="101" spans="1:6" ht="25.5" x14ac:dyDescent="0.2">
      <c r="A101" s="112"/>
      <c r="B101" s="51" t="s">
        <v>20</v>
      </c>
      <c r="C101" s="66"/>
      <c r="D101" s="29"/>
      <c r="E101" s="46"/>
      <c r="F101" s="47"/>
    </row>
    <row r="102" spans="1:6" ht="14.25" x14ac:dyDescent="0.2">
      <c r="A102" s="112"/>
      <c r="B102" s="51"/>
      <c r="C102" s="66">
        <v>285</v>
      </c>
      <c r="D102" s="29" t="s">
        <v>44</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23</v>
      </c>
      <c r="C105" s="66"/>
      <c r="D105" s="29"/>
      <c r="E105" s="46"/>
      <c r="F105" s="46"/>
    </row>
    <row r="106" spans="1:6" ht="25.5" x14ac:dyDescent="0.2">
      <c r="A106" s="112"/>
      <c r="B106" s="51" t="s">
        <v>38</v>
      </c>
      <c r="C106" s="66"/>
      <c r="D106" s="29"/>
      <c r="E106" s="46"/>
      <c r="F106" s="47"/>
    </row>
    <row r="107" spans="1:6" ht="14.25" x14ac:dyDescent="0.2">
      <c r="A107" s="112"/>
      <c r="B107" s="51"/>
      <c r="C107" s="66">
        <v>144</v>
      </c>
      <c r="D107" s="29" t="s">
        <v>39</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24</v>
      </c>
      <c r="C110" s="66"/>
      <c r="D110" s="29"/>
      <c r="E110" s="46"/>
      <c r="F110" s="47"/>
    </row>
    <row r="111" spans="1:6" ht="25.5" x14ac:dyDescent="0.2">
      <c r="A111" s="112"/>
      <c r="B111" s="51" t="s">
        <v>80</v>
      </c>
      <c r="C111" s="66"/>
      <c r="D111" s="29"/>
      <c r="E111" s="46"/>
      <c r="F111" s="47"/>
    </row>
    <row r="112" spans="1:6" x14ac:dyDescent="0.2">
      <c r="A112" s="112"/>
      <c r="B112" s="51"/>
      <c r="C112" s="66">
        <v>2</v>
      </c>
      <c r="D112" s="29" t="s">
        <v>1</v>
      </c>
      <c r="E112" s="57"/>
      <c r="F112" s="46">
        <f>C112*E112</f>
        <v>0</v>
      </c>
    </row>
    <row r="113" spans="1:6" x14ac:dyDescent="0.2">
      <c r="A113" s="113"/>
      <c r="B113" s="83"/>
      <c r="C113" s="67"/>
      <c r="D113" s="68"/>
      <c r="E113" s="69"/>
      <c r="F113" s="69"/>
    </row>
    <row r="114" spans="1:6" x14ac:dyDescent="0.2">
      <c r="A114" s="114"/>
      <c r="B114" s="82"/>
      <c r="C114" s="70"/>
      <c r="D114" s="64"/>
      <c r="E114" s="65"/>
      <c r="F114" s="65"/>
    </row>
    <row r="115" spans="1:6" x14ac:dyDescent="0.2">
      <c r="A115" s="107">
        <f>COUNT($A$7:A114)+1</f>
        <v>22</v>
      </c>
      <c r="B115" s="50" t="s">
        <v>26</v>
      </c>
      <c r="C115" s="66"/>
      <c r="D115" s="29"/>
      <c r="E115" s="46"/>
      <c r="F115" s="46"/>
    </row>
    <row r="116" spans="1:6" x14ac:dyDescent="0.2">
      <c r="A116" s="112"/>
      <c r="B116" s="51" t="s">
        <v>25</v>
      </c>
      <c r="C116" s="66"/>
      <c r="D116" s="29"/>
      <c r="E116" s="46"/>
      <c r="F116" s="47"/>
    </row>
    <row r="117" spans="1:6" x14ac:dyDescent="0.2">
      <c r="A117" s="112"/>
      <c r="B117" s="51"/>
      <c r="C117" s="66">
        <v>2</v>
      </c>
      <c r="D117" s="29" t="s">
        <v>1</v>
      </c>
      <c r="E117" s="57"/>
      <c r="F117" s="46">
        <f>C117*E117</f>
        <v>0</v>
      </c>
    </row>
    <row r="118" spans="1:6" x14ac:dyDescent="0.2">
      <c r="A118" s="113"/>
      <c r="B118" s="83"/>
      <c r="C118" s="67"/>
      <c r="D118" s="68"/>
      <c r="E118" s="69"/>
      <c r="F118" s="69"/>
    </row>
    <row r="119" spans="1:6" x14ac:dyDescent="0.2">
      <c r="A119" s="112"/>
      <c r="B119" s="51"/>
      <c r="C119" s="66"/>
      <c r="D119" s="29"/>
      <c r="E119" s="46"/>
      <c r="F119" s="46"/>
    </row>
    <row r="120" spans="1:6" x14ac:dyDescent="0.2">
      <c r="A120" s="107">
        <f>COUNT($A$7:A118)+1</f>
        <v>23</v>
      </c>
      <c r="B120" s="50" t="s">
        <v>28</v>
      </c>
      <c r="C120" s="66"/>
      <c r="D120" s="29"/>
      <c r="E120" s="46"/>
      <c r="F120" s="47"/>
    </row>
    <row r="121" spans="1:6" ht="38.25" x14ac:dyDescent="0.2">
      <c r="A121" s="112"/>
      <c r="B121" s="51" t="s">
        <v>27</v>
      </c>
      <c r="C121" s="66"/>
      <c r="D121" s="29"/>
      <c r="E121" s="46"/>
      <c r="F121" s="47"/>
    </row>
    <row r="122" spans="1:6" x14ac:dyDescent="0.2">
      <c r="A122" s="112"/>
      <c r="B122" s="51" t="s">
        <v>58</v>
      </c>
      <c r="C122" s="66">
        <v>5</v>
      </c>
      <c r="D122" s="29" t="s">
        <v>1</v>
      </c>
      <c r="E122" s="57"/>
      <c r="F122" s="46">
        <f>C122*E122</f>
        <v>0</v>
      </c>
    </row>
    <row r="123" spans="1:6" x14ac:dyDescent="0.2">
      <c r="A123" s="113"/>
      <c r="B123" s="83"/>
      <c r="C123" s="67"/>
      <c r="D123" s="68"/>
      <c r="E123" s="69"/>
      <c r="F123" s="69"/>
    </row>
    <row r="124" spans="1:6" x14ac:dyDescent="0.2">
      <c r="A124" s="114"/>
      <c r="B124" s="87"/>
      <c r="C124" s="41"/>
      <c r="D124" s="42"/>
      <c r="E124" s="43"/>
      <c r="F124" s="41"/>
    </row>
    <row r="125" spans="1:6" x14ac:dyDescent="0.2">
      <c r="A125" s="107">
        <f>COUNT($A$7:A124)+1</f>
        <v>24</v>
      </c>
      <c r="B125" s="50" t="s">
        <v>29</v>
      </c>
      <c r="C125" s="47"/>
      <c r="D125" s="29"/>
      <c r="E125" s="76"/>
      <c r="F125" s="47"/>
    </row>
    <row r="126" spans="1:6" ht="76.5" x14ac:dyDescent="0.2">
      <c r="A126" s="110"/>
      <c r="B126" s="51" t="s">
        <v>84</v>
      </c>
      <c r="C126" s="47"/>
      <c r="D126" s="29"/>
      <c r="E126" s="46"/>
      <c r="F126" s="47"/>
    </row>
    <row r="127" spans="1:6" x14ac:dyDescent="0.2">
      <c r="A127" s="107"/>
      <c r="B127" s="101"/>
      <c r="C127" s="77"/>
      <c r="D127" s="78">
        <v>0.05</v>
      </c>
      <c r="E127" s="47"/>
      <c r="F127" s="46">
        <f>SUM(F9:F126)*D127</f>
        <v>0</v>
      </c>
    </row>
    <row r="128" spans="1:6" x14ac:dyDescent="0.2">
      <c r="A128" s="109"/>
      <c r="B128" s="102"/>
      <c r="C128" s="103"/>
      <c r="D128" s="104"/>
      <c r="E128" s="79"/>
      <c r="F128" s="69"/>
    </row>
    <row r="129" spans="1:6" x14ac:dyDescent="0.2">
      <c r="A129" s="111"/>
      <c r="B129" s="82"/>
      <c r="C129" s="63"/>
      <c r="D129" s="64"/>
      <c r="E129" s="105"/>
      <c r="F129" s="65"/>
    </row>
    <row r="130" spans="1:6" x14ac:dyDescent="0.2">
      <c r="A130" s="107">
        <f>COUNT($A$7:A129)+1</f>
        <v>25</v>
      </c>
      <c r="B130" s="50" t="s">
        <v>31</v>
      </c>
      <c r="C130" s="47"/>
      <c r="D130" s="29"/>
      <c r="E130" s="76"/>
      <c r="F130" s="46"/>
    </row>
    <row r="131" spans="1:6" ht="38.25" x14ac:dyDescent="0.2">
      <c r="A131" s="110"/>
      <c r="B131" s="51" t="s">
        <v>30</v>
      </c>
      <c r="C131" s="47"/>
      <c r="D131" s="29"/>
      <c r="E131" s="47"/>
      <c r="F131" s="46"/>
    </row>
    <row r="132" spans="1:6" x14ac:dyDescent="0.2">
      <c r="A132" s="110"/>
      <c r="B132" s="51"/>
      <c r="C132" s="77"/>
      <c r="D132" s="78">
        <v>0.05</v>
      </c>
      <c r="E132" s="47"/>
      <c r="F132" s="46">
        <f>SUM(F9:F126)*D132</f>
        <v>0</v>
      </c>
    </row>
    <row r="133" spans="1:6" x14ac:dyDescent="0.2">
      <c r="A133" s="115"/>
      <c r="B133" s="83"/>
      <c r="C133" s="79"/>
      <c r="D133" s="68"/>
      <c r="E133" s="79"/>
      <c r="F133" s="79"/>
    </row>
    <row r="134" spans="1:6" x14ac:dyDescent="0.2">
      <c r="A134" s="110"/>
      <c r="B134" s="51"/>
      <c r="C134" s="47"/>
      <c r="D134" s="29"/>
      <c r="E134" s="47"/>
      <c r="F134" s="47"/>
    </row>
    <row r="135" spans="1:6" x14ac:dyDescent="0.2">
      <c r="A135" s="107">
        <f>COUNT($A$7:A133)+1</f>
        <v>26</v>
      </c>
      <c r="B135" s="50" t="s">
        <v>85</v>
      </c>
      <c r="C135" s="47"/>
      <c r="D135" s="29"/>
      <c r="E135" s="47"/>
      <c r="F135" s="47"/>
    </row>
    <row r="136" spans="1:6" ht="38.25" x14ac:dyDescent="0.2">
      <c r="A136" s="110"/>
      <c r="B136" s="51" t="s">
        <v>32</v>
      </c>
      <c r="C136" s="77"/>
      <c r="D136" s="78">
        <v>0.1</v>
      </c>
      <c r="E136" s="47"/>
      <c r="F136" s="46">
        <f>SUM(F9:F126)*D136</f>
        <v>0</v>
      </c>
    </row>
    <row r="137" spans="1:6" x14ac:dyDescent="0.2">
      <c r="A137" s="115"/>
      <c r="B137" s="84"/>
      <c r="C137" s="47"/>
      <c r="D137" s="29"/>
      <c r="E137" s="76"/>
      <c r="F137" s="47"/>
    </row>
    <row r="138" spans="1:6" x14ac:dyDescent="0.2">
      <c r="A138" s="52"/>
      <c r="B138" s="85" t="s">
        <v>2</v>
      </c>
      <c r="C138" s="53"/>
      <c r="D138" s="54"/>
      <c r="E138" s="55" t="s">
        <v>43</v>
      </c>
      <c r="F138" s="55">
        <f>SUM(F9:F137)</f>
        <v>0</v>
      </c>
    </row>
  </sheetData>
  <sheetProtection algorithmName="SHA-512" hashValue="0ltUDhkdyFK39q65XwpP/Oj0nc8blLN3kc5fCPNlAD+ON0Rl9XN859tn4oEblqjkwT49BTmaHQf+CxcGuYLiDA==" saltValue="UB6g7Ko2rBh4diIx0uFZ2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3" manualBreakCount="3">
    <brk id="62" max="5" man="1"/>
    <brk id="93" max="5" man="1"/>
    <brk id="12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F128"/>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190</v>
      </c>
      <c r="B3" s="80" t="s">
        <v>244</v>
      </c>
      <c r="C3" s="35"/>
      <c r="D3" s="36"/>
    </row>
    <row r="4" spans="1:6" x14ac:dyDescent="0.2">
      <c r="A4" s="34"/>
      <c r="B4" s="80" t="s">
        <v>245</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24</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4</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12</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2</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53</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2</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24</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53</v>
      </c>
      <c r="D45" s="48" t="s">
        <v>45</v>
      </c>
      <c r="E45" s="58"/>
      <c r="F45" s="49">
        <f>C45*E45</f>
        <v>0</v>
      </c>
    </row>
    <row r="46" spans="1:6" ht="25.5" x14ac:dyDescent="0.2">
      <c r="A46" s="112"/>
      <c r="B46" s="51" t="s">
        <v>202</v>
      </c>
      <c r="C46" s="66">
        <v>53</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53</v>
      </c>
      <c r="D51" s="48" t="s">
        <v>45</v>
      </c>
      <c r="E51" s="57"/>
      <c r="F51" s="49">
        <f>+E51*C51</f>
        <v>0</v>
      </c>
    </row>
    <row r="52" spans="1:6" ht="14.25" x14ac:dyDescent="0.2">
      <c r="A52" s="113"/>
      <c r="B52" s="152"/>
      <c r="C52" s="67"/>
      <c r="D52" s="90"/>
      <c r="E52" s="69"/>
      <c r="F52" s="91"/>
    </row>
    <row r="53" spans="1:6" x14ac:dyDescent="0.2">
      <c r="A53" s="114"/>
      <c r="B53" s="87"/>
      <c r="C53" s="70"/>
      <c r="D53" s="64"/>
      <c r="E53" s="65"/>
      <c r="F53" s="65"/>
    </row>
    <row r="54" spans="1:6" x14ac:dyDescent="0.2">
      <c r="A54" s="107">
        <f>COUNT($A$7:A53)+1</f>
        <v>10</v>
      </c>
      <c r="B54" s="98" t="s">
        <v>72</v>
      </c>
      <c r="C54" s="66"/>
      <c r="D54" s="29"/>
      <c r="E54" s="46"/>
      <c r="F54" s="46"/>
    </row>
    <row r="55" spans="1:6" ht="38.25" x14ac:dyDescent="0.2">
      <c r="A55" s="112"/>
      <c r="B55" s="51" t="s">
        <v>73</v>
      </c>
      <c r="C55" s="66"/>
      <c r="D55" s="29"/>
      <c r="E55" s="46"/>
      <c r="F55" s="46"/>
    </row>
    <row r="56" spans="1:6" x14ac:dyDescent="0.2">
      <c r="A56" s="112"/>
      <c r="B56" s="84"/>
      <c r="C56" s="66">
        <v>3</v>
      </c>
      <c r="D56" s="29" t="s">
        <v>1</v>
      </c>
      <c r="E56" s="57"/>
      <c r="F56" s="46">
        <f>C56*E56</f>
        <v>0</v>
      </c>
    </row>
    <row r="57" spans="1:6" x14ac:dyDescent="0.2">
      <c r="A57" s="113"/>
      <c r="B57" s="99"/>
      <c r="C57" s="67"/>
      <c r="D57" s="68"/>
      <c r="E57" s="69"/>
      <c r="F57" s="69"/>
    </row>
    <row r="58" spans="1:6" x14ac:dyDescent="0.2">
      <c r="A58" s="114"/>
      <c r="B58" s="87"/>
      <c r="C58" s="70"/>
      <c r="D58" s="64"/>
      <c r="E58" s="65"/>
      <c r="F58" s="65"/>
    </row>
    <row r="59" spans="1:6" x14ac:dyDescent="0.2">
      <c r="A59" s="107">
        <f>COUNT($A$7:A58)+1</f>
        <v>11</v>
      </c>
      <c r="B59" s="96" t="s">
        <v>74</v>
      </c>
      <c r="C59" s="66"/>
      <c r="D59" s="29"/>
      <c r="E59" s="46"/>
      <c r="F59" s="46"/>
    </row>
    <row r="60" spans="1:6" ht="38.25" x14ac:dyDescent="0.2">
      <c r="A60" s="112"/>
      <c r="B60" s="74" t="s">
        <v>75</v>
      </c>
      <c r="C60" s="66"/>
      <c r="D60" s="29"/>
      <c r="E60" s="46"/>
      <c r="F60" s="46"/>
    </row>
    <row r="61" spans="1:6" x14ac:dyDescent="0.2">
      <c r="A61" s="112"/>
      <c r="B61" s="84"/>
      <c r="C61" s="66">
        <v>1</v>
      </c>
      <c r="D61" s="29" t="s">
        <v>1</v>
      </c>
      <c r="E61" s="57"/>
      <c r="F61" s="46">
        <f>C61*E61</f>
        <v>0</v>
      </c>
    </row>
    <row r="62" spans="1:6" x14ac:dyDescent="0.2">
      <c r="A62" s="113"/>
      <c r="B62" s="99"/>
      <c r="C62" s="67"/>
      <c r="D62" s="68"/>
      <c r="E62" s="69"/>
      <c r="F62" s="69"/>
    </row>
    <row r="63" spans="1:6" x14ac:dyDescent="0.2">
      <c r="A63" s="114"/>
      <c r="B63" s="87"/>
      <c r="C63" s="70"/>
      <c r="D63" s="64"/>
      <c r="E63" s="65"/>
      <c r="F63" s="65"/>
    </row>
    <row r="64" spans="1:6" x14ac:dyDescent="0.2">
      <c r="A64" s="107">
        <f>COUNT($A$7:A63)+1</f>
        <v>12</v>
      </c>
      <c r="B64" s="50" t="s">
        <v>19</v>
      </c>
      <c r="C64" s="66"/>
      <c r="D64" s="29"/>
      <c r="E64" s="46"/>
      <c r="F64" s="46"/>
    </row>
    <row r="65" spans="1:6" x14ac:dyDescent="0.2">
      <c r="A65" s="112"/>
      <c r="B65" s="51" t="s">
        <v>18</v>
      </c>
      <c r="C65" s="66"/>
      <c r="D65" s="29"/>
      <c r="E65" s="46"/>
      <c r="F65" s="47"/>
    </row>
    <row r="66" spans="1:6" ht="14.25" x14ac:dyDescent="0.2">
      <c r="A66" s="112"/>
      <c r="B66" s="51"/>
      <c r="C66" s="66">
        <v>19</v>
      </c>
      <c r="D66" s="29" t="s">
        <v>45</v>
      </c>
      <c r="E66" s="57"/>
      <c r="F66" s="46">
        <f>C66*E66</f>
        <v>0</v>
      </c>
    </row>
    <row r="67" spans="1:6" x14ac:dyDescent="0.2">
      <c r="A67" s="113"/>
      <c r="B67" s="83"/>
      <c r="C67" s="67"/>
      <c r="D67" s="68"/>
      <c r="E67" s="69"/>
      <c r="F67" s="69"/>
    </row>
    <row r="68" spans="1:6" x14ac:dyDescent="0.2">
      <c r="A68" s="114"/>
      <c r="B68" s="82"/>
      <c r="C68" s="70"/>
      <c r="D68" s="64"/>
      <c r="E68" s="65"/>
      <c r="F68" s="65"/>
    </row>
    <row r="69" spans="1:6" x14ac:dyDescent="0.2">
      <c r="A69" s="107">
        <f>COUNT($A$7:A68)+1</f>
        <v>13</v>
      </c>
      <c r="B69" s="50" t="s">
        <v>76</v>
      </c>
      <c r="C69" s="66"/>
      <c r="D69" s="29"/>
      <c r="E69" s="46"/>
      <c r="F69" s="47"/>
    </row>
    <row r="70" spans="1:6" ht="51" x14ac:dyDescent="0.2">
      <c r="A70" s="112"/>
      <c r="B70" s="51" t="s">
        <v>109</v>
      </c>
      <c r="C70" s="66"/>
      <c r="D70" s="29"/>
      <c r="E70" s="46"/>
      <c r="F70" s="47"/>
    </row>
    <row r="71" spans="1:6" ht="14.25" x14ac:dyDescent="0.2">
      <c r="A71" s="112"/>
      <c r="B71" s="51" t="s">
        <v>34</v>
      </c>
      <c r="C71" s="66">
        <v>30</v>
      </c>
      <c r="D71" s="29" t="s">
        <v>44</v>
      </c>
      <c r="E71" s="57"/>
      <c r="F71" s="46">
        <f>C71*E71</f>
        <v>0</v>
      </c>
    </row>
    <row r="72" spans="1:6" ht="14.25" x14ac:dyDescent="0.2">
      <c r="A72" s="112"/>
      <c r="B72" s="51" t="s">
        <v>35</v>
      </c>
      <c r="C72" s="66">
        <v>8</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22</v>
      </c>
      <c r="C75" s="66"/>
      <c r="D75" s="29"/>
      <c r="E75" s="46"/>
      <c r="F75" s="46"/>
    </row>
    <row r="76" spans="1:6" ht="51" x14ac:dyDescent="0.2">
      <c r="A76" s="112"/>
      <c r="B76" s="51" t="s">
        <v>77</v>
      </c>
      <c r="C76" s="66"/>
      <c r="D76" s="29"/>
      <c r="E76" s="46"/>
      <c r="F76" s="46"/>
    </row>
    <row r="77" spans="1:6" ht="14.25" x14ac:dyDescent="0.2">
      <c r="A77" s="112"/>
      <c r="B77" s="51"/>
      <c r="C77" s="66">
        <v>5</v>
      </c>
      <c r="D77" s="29" t="s">
        <v>44</v>
      </c>
      <c r="E77" s="57"/>
      <c r="F77" s="46">
        <f>C77*E77</f>
        <v>0</v>
      </c>
    </row>
    <row r="78" spans="1:6" x14ac:dyDescent="0.2">
      <c r="A78" s="113"/>
      <c r="B78" s="83"/>
      <c r="C78" s="67"/>
      <c r="D78" s="68"/>
      <c r="E78" s="69"/>
      <c r="F78" s="69"/>
    </row>
    <row r="79" spans="1:6" x14ac:dyDescent="0.2">
      <c r="A79" s="114"/>
      <c r="B79" s="82"/>
      <c r="C79" s="70"/>
      <c r="D79" s="64"/>
      <c r="E79" s="65"/>
      <c r="F79" s="65"/>
    </row>
    <row r="80" spans="1:6" x14ac:dyDescent="0.2">
      <c r="A80" s="107">
        <f>COUNT($A$7:A79)+1</f>
        <v>15</v>
      </c>
      <c r="B80" s="50" t="s">
        <v>78</v>
      </c>
      <c r="C80" s="66"/>
      <c r="D80" s="29"/>
      <c r="E80" s="46"/>
      <c r="F80" s="46"/>
    </row>
    <row r="81" spans="1:6" ht="63.75" x14ac:dyDescent="0.2">
      <c r="A81" s="112"/>
      <c r="B81" s="51" t="s">
        <v>106</v>
      </c>
      <c r="C81" s="66"/>
      <c r="D81" s="29"/>
      <c r="E81" s="46"/>
      <c r="F81" s="46"/>
    </row>
    <row r="82" spans="1:6" ht="14.25" x14ac:dyDescent="0.2">
      <c r="A82" s="112"/>
      <c r="B82" s="51"/>
      <c r="C82" s="66">
        <v>14</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79</v>
      </c>
      <c r="C85" s="66"/>
      <c r="D85" s="29"/>
      <c r="E85" s="46"/>
      <c r="F85" s="47"/>
    </row>
    <row r="86" spans="1:6" ht="51" x14ac:dyDescent="0.2">
      <c r="A86" s="112"/>
      <c r="B86" s="51" t="s">
        <v>107</v>
      </c>
      <c r="C86" s="66"/>
      <c r="D86" s="29"/>
      <c r="E86" s="46"/>
      <c r="F86" s="47"/>
    </row>
    <row r="87" spans="1:6" ht="14.25" x14ac:dyDescent="0.2">
      <c r="A87" s="112"/>
      <c r="B87" s="51"/>
      <c r="C87" s="66">
        <v>19</v>
      </c>
      <c r="D87" s="29" t="s">
        <v>44</v>
      </c>
      <c r="E87" s="57"/>
      <c r="F87" s="46">
        <f>C87*E87</f>
        <v>0</v>
      </c>
    </row>
    <row r="88" spans="1:6" x14ac:dyDescent="0.2">
      <c r="A88" s="113"/>
      <c r="B88" s="83"/>
      <c r="C88" s="67"/>
      <c r="D88" s="68"/>
      <c r="E88" s="69"/>
      <c r="F88" s="69"/>
    </row>
    <row r="89" spans="1:6" x14ac:dyDescent="0.2">
      <c r="A89" s="114"/>
      <c r="B89" s="87"/>
      <c r="C89" s="70"/>
      <c r="D89" s="100"/>
      <c r="E89" s="88"/>
      <c r="F89" s="88"/>
    </row>
    <row r="90" spans="1:6" x14ac:dyDescent="0.2">
      <c r="A90" s="107">
        <f>COUNT($A$7:A89)+1</f>
        <v>17</v>
      </c>
      <c r="B90" s="50" t="s">
        <v>21</v>
      </c>
      <c r="C90" s="66"/>
      <c r="D90" s="29"/>
      <c r="E90" s="46"/>
      <c r="F90" s="46"/>
    </row>
    <row r="91" spans="1:6" ht="25.5" x14ac:dyDescent="0.2">
      <c r="A91" s="112"/>
      <c r="B91" s="51" t="s">
        <v>20</v>
      </c>
      <c r="C91" s="66"/>
      <c r="D91" s="29"/>
      <c r="E91" s="46"/>
      <c r="F91" s="47"/>
    </row>
    <row r="92" spans="1:6" ht="14.25" x14ac:dyDescent="0.2">
      <c r="A92" s="112"/>
      <c r="B92" s="51"/>
      <c r="C92" s="66">
        <v>48</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23</v>
      </c>
      <c r="C95" s="66"/>
      <c r="D95" s="29"/>
      <c r="E95" s="46"/>
      <c r="F95" s="46"/>
    </row>
    <row r="96" spans="1:6" ht="25.5" x14ac:dyDescent="0.2">
      <c r="A96" s="112"/>
      <c r="B96" s="51" t="s">
        <v>38</v>
      </c>
      <c r="C96" s="66"/>
      <c r="D96" s="29"/>
      <c r="E96" s="46"/>
      <c r="F96" s="47"/>
    </row>
    <row r="97" spans="1:6" ht="14.25" x14ac:dyDescent="0.2">
      <c r="A97" s="112"/>
      <c r="B97" s="51"/>
      <c r="C97" s="66">
        <v>24</v>
      </c>
      <c r="D97" s="29" t="s">
        <v>39</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24</v>
      </c>
      <c r="C100" s="66"/>
      <c r="D100" s="29"/>
      <c r="E100" s="46"/>
      <c r="F100" s="47"/>
    </row>
    <row r="101" spans="1:6" ht="25.5" x14ac:dyDescent="0.2">
      <c r="A101" s="112"/>
      <c r="B101" s="51" t="s">
        <v>80</v>
      </c>
      <c r="C101" s="66"/>
      <c r="D101" s="29"/>
      <c r="E101" s="46"/>
      <c r="F101" s="47"/>
    </row>
    <row r="102" spans="1:6" x14ac:dyDescent="0.2">
      <c r="A102" s="112"/>
      <c r="B102" s="51"/>
      <c r="C102" s="66">
        <v>2</v>
      </c>
      <c r="D102" s="29" t="s">
        <v>1</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26</v>
      </c>
      <c r="C105" s="66"/>
      <c r="D105" s="29"/>
      <c r="E105" s="46"/>
      <c r="F105" s="46"/>
    </row>
    <row r="106" spans="1:6" x14ac:dyDescent="0.2">
      <c r="A106" s="112"/>
      <c r="B106" s="51" t="s">
        <v>25</v>
      </c>
      <c r="C106" s="66"/>
      <c r="D106" s="29"/>
      <c r="E106" s="46"/>
      <c r="F106" s="47"/>
    </row>
    <row r="107" spans="1:6" x14ac:dyDescent="0.2">
      <c r="A107" s="112"/>
      <c r="B107" s="51"/>
      <c r="C107" s="66">
        <v>2</v>
      </c>
      <c r="D107" s="29" t="s">
        <v>1</v>
      </c>
      <c r="E107" s="57"/>
      <c r="F107" s="46">
        <f>C107*E107</f>
        <v>0</v>
      </c>
    </row>
    <row r="108" spans="1:6" x14ac:dyDescent="0.2">
      <c r="A108" s="113"/>
      <c r="B108" s="83"/>
      <c r="C108" s="67"/>
      <c r="D108" s="68"/>
      <c r="E108" s="69"/>
      <c r="F108" s="69"/>
    </row>
    <row r="109" spans="1:6" x14ac:dyDescent="0.2">
      <c r="A109" s="112"/>
      <c r="B109" s="51"/>
      <c r="C109" s="66"/>
      <c r="D109" s="29"/>
      <c r="E109" s="46"/>
      <c r="F109" s="46"/>
    </row>
    <row r="110" spans="1:6" x14ac:dyDescent="0.2">
      <c r="A110" s="107">
        <f>COUNT($A$7:A108)+1</f>
        <v>21</v>
      </c>
      <c r="B110" s="50" t="s">
        <v>28</v>
      </c>
      <c r="C110" s="66"/>
      <c r="D110" s="29"/>
      <c r="E110" s="46"/>
      <c r="F110" s="47"/>
    </row>
    <row r="111" spans="1:6" ht="38.25" x14ac:dyDescent="0.2">
      <c r="A111" s="112"/>
      <c r="B111" s="51" t="s">
        <v>27</v>
      </c>
      <c r="C111" s="66"/>
      <c r="D111" s="29"/>
      <c r="E111" s="46"/>
      <c r="F111" s="47"/>
    </row>
    <row r="112" spans="1:6" x14ac:dyDescent="0.2">
      <c r="A112" s="112"/>
      <c r="B112" s="51" t="s">
        <v>58</v>
      </c>
      <c r="C112" s="66">
        <v>1</v>
      </c>
      <c r="D112" s="29" t="s">
        <v>1</v>
      </c>
      <c r="E112" s="57"/>
      <c r="F112" s="46">
        <f>C112*E112</f>
        <v>0</v>
      </c>
    </row>
    <row r="113" spans="1:6" x14ac:dyDescent="0.2">
      <c r="A113" s="113"/>
      <c r="B113" s="83"/>
      <c r="C113" s="67"/>
      <c r="D113" s="68"/>
      <c r="E113" s="69"/>
      <c r="F113" s="69"/>
    </row>
    <row r="114" spans="1:6" x14ac:dyDescent="0.2">
      <c r="A114" s="114"/>
      <c r="B114" s="87"/>
      <c r="C114" s="41"/>
      <c r="D114" s="42"/>
      <c r="E114" s="43"/>
      <c r="F114" s="41"/>
    </row>
    <row r="115" spans="1:6" x14ac:dyDescent="0.2">
      <c r="A115" s="107">
        <f>COUNT($A$7:A114)+1</f>
        <v>22</v>
      </c>
      <c r="B115" s="50" t="s">
        <v>29</v>
      </c>
      <c r="C115" s="47"/>
      <c r="D115" s="29"/>
      <c r="E115" s="76"/>
      <c r="F115" s="47"/>
    </row>
    <row r="116" spans="1:6" ht="76.5" x14ac:dyDescent="0.2">
      <c r="A116" s="110"/>
      <c r="B116" s="51" t="s">
        <v>84</v>
      </c>
      <c r="C116" s="47"/>
      <c r="D116" s="29"/>
      <c r="E116" s="46"/>
      <c r="F116" s="47"/>
    </row>
    <row r="117" spans="1:6" x14ac:dyDescent="0.2">
      <c r="A117" s="107"/>
      <c r="B117" s="101"/>
      <c r="C117" s="77"/>
      <c r="D117" s="78">
        <v>0.05</v>
      </c>
      <c r="E117" s="47"/>
      <c r="F117" s="46">
        <f>SUM(F9:F116)*D117</f>
        <v>0</v>
      </c>
    </row>
    <row r="118" spans="1:6" x14ac:dyDescent="0.2">
      <c r="A118" s="109"/>
      <c r="B118" s="102"/>
      <c r="C118" s="103"/>
      <c r="D118" s="104"/>
      <c r="E118" s="79"/>
      <c r="F118" s="69"/>
    </row>
    <row r="119" spans="1:6" x14ac:dyDescent="0.2">
      <c r="A119" s="111"/>
      <c r="B119" s="82"/>
      <c r="C119" s="63"/>
      <c r="D119" s="64"/>
      <c r="E119" s="105"/>
      <c r="F119" s="65"/>
    </row>
    <row r="120" spans="1:6" x14ac:dyDescent="0.2">
      <c r="A120" s="107">
        <f>COUNT($A$7:A119)+1</f>
        <v>23</v>
      </c>
      <c r="B120" s="50" t="s">
        <v>31</v>
      </c>
      <c r="C120" s="47"/>
      <c r="D120" s="29"/>
      <c r="E120" s="76"/>
      <c r="F120" s="46"/>
    </row>
    <row r="121" spans="1:6" ht="38.25" x14ac:dyDescent="0.2">
      <c r="A121" s="110"/>
      <c r="B121" s="51" t="s">
        <v>30</v>
      </c>
      <c r="C121" s="47"/>
      <c r="D121" s="29"/>
      <c r="E121" s="47"/>
      <c r="F121" s="46"/>
    </row>
    <row r="122" spans="1:6" x14ac:dyDescent="0.2">
      <c r="A122" s="110"/>
      <c r="B122" s="51"/>
      <c r="C122" s="77"/>
      <c r="D122" s="78">
        <v>0.05</v>
      </c>
      <c r="E122" s="47"/>
      <c r="F122" s="46">
        <f>SUM(F9:F116)*D122</f>
        <v>0</v>
      </c>
    </row>
    <row r="123" spans="1:6" x14ac:dyDescent="0.2">
      <c r="A123" s="115"/>
      <c r="B123" s="83"/>
      <c r="C123" s="79"/>
      <c r="D123" s="68"/>
      <c r="E123" s="79"/>
      <c r="F123" s="79"/>
    </row>
    <row r="124" spans="1:6" x14ac:dyDescent="0.2">
      <c r="A124" s="110"/>
      <c r="B124" s="51"/>
      <c r="C124" s="47"/>
      <c r="D124" s="29"/>
      <c r="E124" s="47"/>
      <c r="F124" s="47"/>
    </row>
    <row r="125" spans="1:6" x14ac:dyDescent="0.2">
      <c r="A125" s="107">
        <f>COUNT($A$7:A123)+1</f>
        <v>24</v>
      </c>
      <c r="B125" s="50" t="s">
        <v>85</v>
      </c>
      <c r="C125" s="47"/>
      <c r="D125" s="29"/>
      <c r="E125" s="47"/>
      <c r="F125" s="47"/>
    </row>
    <row r="126" spans="1:6" ht="38.25" x14ac:dyDescent="0.2">
      <c r="A126" s="110"/>
      <c r="B126" s="51" t="s">
        <v>32</v>
      </c>
      <c r="C126" s="77"/>
      <c r="D126" s="78">
        <v>0.1</v>
      </c>
      <c r="E126" s="47"/>
      <c r="F126" s="46">
        <f>SUM(F9:F116)*D126</f>
        <v>0</v>
      </c>
    </row>
    <row r="127" spans="1:6" x14ac:dyDescent="0.2">
      <c r="A127" s="115"/>
      <c r="B127" s="84"/>
      <c r="C127" s="47"/>
      <c r="D127" s="29"/>
      <c r="E127" s="76"/>
      <c r="F127" s="47"/>
    </row>
    <row r="128" spans="1:6" x14ac:dyDescent="0.2">
      <c r="A128" s="52"/>
      <c r="B128" s="85" t="s">
        <v>2</v>
      </c>
      <c r="C128" s="53"/>
      <c r="D128" s="54"/>
      <c r="E128" s="55" t="s">
        <v>43</v>
      </c>
      <c r="F128" s="55">
        <f>SUM(F9:F127)</f>
        <v>0</v>
      </c>
    </row>
  </sheetData>
  <sheetProtection algorithmName="SHA-512" hashValue="JPHoBuMmMJD2M3etnrEthHqGtBpOBzF/qHB8i856VPZre/zNIei4MwFB3EOgM3Jca8OncpzRnnECYZorjP1k7A==" saltValue="OdoAICI1VCtK8QBfSWbgI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7" max="5" man="1"/>
    <brk id="9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F128"/>
  <sheetViews>
    <sheetView topLeftCell="A35" zoomScaleNormal="100" zoomScaleSheetLayoutView="50" workbookViewId="0">
      <selection activeCell="F35" sqref="F35"/>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191</v>
      </c>
      <c r="B3" s="80" t="s">
        <v>246</v>
      </c>
      <c r="C3" s="35"/>
      <c r="D3" s="36"/>
    </row>
    <row r="4" spans="1:6" x14ac:dyDescent="0.2">
      <c r="A4" s="34"/>
      <c r="B4" s="80" t="s">
        <v>245</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51</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15</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30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5</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112</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4.3</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51</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112</v>
      </c>
      <c r="D45" s="48" t="s">
        <v>45</v>
      </c>
      <c r="E45" s="58"/>
      <c r="F45" s="49">
        <f>C45*E45</f>
        <v>0</v>
      </c>
    </row>
    <row r="46" spans="1:6" ht="25.5" x14ac:dyDescent="0.2">
      <c r="A46" s="112"/>
      <c r="B46" s="51" t="s">
        <v>202</v>
      </c>
      <c r="C46" s="66">
        <v>112</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112</v>
      </c>
      <c r="D51" s="48" t="s">
        <v>45</v>
      </c>
      <c r="E51" s="57"/>
      <c r="F51" s="49">
        <f>+E51*C51</f>
        <v>0</v>
      </c>
    </row>
    <row r="52" spans="1:6" ht="14.25" x14ac:dyDescent="0.2">
      <c r="A52" s="113"/>
      <c r="B52" s="152"/>
      <c r="C52" s="67"/>
      <c r="D52" s="90"/>
      <c r="E52" s="69"/>
      <c r="F52" s="91"/>
    </row>
    <row r="53" spans="1:6" x14ac:dyDescent="0.2">
      <c r="A53" s="114"/>
      <c r="B53" s="87"/>
      <c r="C53" s="70"/>
      <c r="D53" s="64"/>
      <c r="E53" s="65"/>
      <c r="F53" s="65"/>
    </row>
    <row r="54" spans="1:6" x14ac:dyDescent="0.2">
      <c r="A54" s="107">
        <f>COUNT($A$7:A53)+1</f>
        <v>10</v>
      </c>
      <c r="B54" s="98" t="s">
        <v>72</v>
      </c>
      <c r="C54" s="66"/>
      <c r="D54" s="29"/>
      <c r="E54" s="46"/>
      <c r="F54" s="46"/>
    </row>
    <row r="55" spans="1:6" ht="38.25" x14ac:dyDescent="0.2">
      <c r="A55" s="112"/>
      <c r="B55" s="51" t="s">
        <v>73</v>
      </c>
      <c r="C55" s="66"/>
      <c r="D55" s="29"/>
      <c r="E55" s="46"/>
      <c r="F55" s="46"/>
    </row>
    <row r="56" spans="1:6" x14ac:dyDescent="0.2">
      <c r="A56" s="112"/>
      <c r="B56" s="84"/>
      <c r="C56" s="66">
        <v>5</v>
      </c>
      <c r="D56" s="29" t="s">
        <v>1</v>
      </c>
      <c r="E56" s="57"/>
      <c r="F56" s="46">
        <f>C56*E56</f>
        <v>0</v>
      </c>
    </row>
    <row r="57" spans="1:6" x14ac:dyDescent="0.2">
      <c r="A57" s="113"/>
      <c r="B57" s="99"/>
      <c r="C57" s="67"/>
      <c r="D57" s="68"/>
      <c r="E57" s="69"/>
      <c r="F57" s="69"/>
    </row>
    <row r="58" spans="1:6" x14ac:dyDescent="0.2">
      <c r="A58" s="114"/>
      <c r="B58" s="87"/>
      <c r="C58" s="70"/>
      <c r="D58" s="64"/>
      <c r="E58" s="65"/>
      <c r="F58" s="65"/>
    </row>
    <row r="59" spans="1:6" x14ac:dyDescent="0.2">
      <c r="A59" s="107">
        <f>COUNT($A$7:A58)+1</f>
        <v>11</v>
      </c>
      <c r="B59" s="96" t="s">
        <v>74</v>
      </c>
      <c r="C59" s="66"/>
      <c r="D59" s="29"/>
      <c r="E59" s="46"/>
      <c r="F59" s="46"/>
    </row>
    <row r="60" spans="1:6" ht="38.25" x14ac:dyDescent="0.2">
      <c r="A60" s="112"/>
      <c r="B60" s="74" t="s">
        <v>75</v>
      </c>
      <c r="C60" s="66"/>
      <c r="D60" s="29"/>
      <c r="E60" s="46"/>
      <c r="F60" s="46"/>
    </row>
    <row r="61" spans="1:6" x14ac:dyDescent="0.2">
      <c r="A61" s="112"/>
      <c r="B61" s="84"/>
      <c r="C61" s="66">
        <v>4</v>
      </c>
      <c r="D61" s="29" t="s">
        <v>1</v>
      </c>
      <c r="E61" s="57"/>
      <c r="F61" s="46">
        <f>C61*E61</f>
        <v>0</v>
      </c>
    </row>
    <row r="62" spans="1:6" x14ac:dyDescent="0.2">
      <c r="A62" s="113"/>
      <c r="B62" s="99"/>
      <c r="C62" s="67"/>
      <c r="D62" s="68"/>
      <c r="E62" s="69"/>
      <c r="F62" s="69"/>
    </row>
    <row r="63" spans="1:6" x14ac:dyDescent="0.2">
      <c r="A63" s="114"/>
      <c r="B63" s="87"/>
      <c r="C63" s="70"/>
      <c r="D63" s="64"/>
      <c r="E63" s="65"/>
      <c r="F63" s="65"/>
    </row>
    <row r="64" spans="1:6" x14ac:dyDescent="0.2">
      <c r="A64" s="107">
        <f>COUNT($A$7:A63)+1</f>
        <v>12</v>
      </c>
      <c r="B64" s="50" t="s">
        <v>19</v>
      </c>
      <c r="C64" s="66"/>
      <c r="D64" s="29"/>
      <c r="E64" s="46"/>
      <c r="F64" s="46"/>
    </row>
    <row r="65" spans="1:6" x14ac:dyDescent="0.2">
      <c r="A65" s="112"/>
      <c r="B65" s="51" t="s">
        <v>18</v>
      </c>
      <c r="C65" s="66"/>
      <c r="D65" s="29"/>
      <c r="E65" s="46"/>
      <c r="F65" s="47"/>
    </row>
    <row r="66" spans="1:6" ht="14.25" x14ac:dyDescent="0.2">
      <c r="A66" s="112"/>
      <c r="B66" s="51"/>
      <c r="C66" s="66">
        <v>41</v>
      </c>
      <c r="D66" s="29" t="s">
        <v>45</v>
      </c>
      <c r="E66" s="57"/>
      <c r="F66" s="46">
        <f>C66*E66</f>
        <v>0</v>
      </c>
    </row>
    <row r="67" spans="1:6" x14ac:dyDescent="0.2">
      <c r="A67" s="113"/>
      <c r="B67" s="83"/>
      <c r="C67" s="67"/>
      <c r="D67" s="68"/>
      <c r="E67" s="69"/>
      <c r="F67" s="69"/>
    </row>
    <row r="68" spans="1:6" x14ac:dyDescent="0.2">
      <c r="A68" s="114"/>
      <c r="B68" s="82"/>
      <c r="C68" s="70"/>
      <c r="D68" s="64"/>
      <c r="E68" s="65"/>
      <c r="F68" s="65"/>
    </row>
    <row r="69" spans="1:6" x14ac:dyDescent="0.2">
      <c r="A69" s="107">
        <f>COUNT($A$7:A68)+1</f>
        <v>13</v>
      </c>
      <c r="B69" s="50" t="s">
        <v>76</v>
      </c>
      <c r="C69" s="66"/>
      <c r="D69" s="29"/>
      <c r="E69" s="46"/>
      <c r="F69" s="47"/>
    </row>
    <row r="70" spans="1:6" ht="51" x14ac:dyDescent="0.2">
      <c r="A70" s="112"/>
      <c r="B70" s="51" t="s">
        <v>109</v>
      </c>
      <c r="C70" s="66"/>
      <c r="D70" s="29"/>
      <c r="E70" s="46"/>
      <c r="F70" s="47"/>
    </row>
    <row r="71" spans="1:6" ht="14.25" x14ac:dyDescent="0.2">
      <c r="A71" s="112"/>
      <c r="B71" s="51" t="s">
        <v>34</v>
      </c>
      <c r="C71" s="66">
        <v>65</v>
      </c>
      <c r="D71" s="29" t="s">
        <v>44</v>
      </c>
      <c r="E71" s="57"/>
      <c r="F71" s="46">
        <f>C71*E71</f>
        <v>0</v>
      </c>
    </row>
    <row r="72" spans="1:6" ht="14.25" x14ac:dyDescent="0.2">
      <c r="A72" s="112"/>
      <c r="B72" s="51" t="s">
        <v>35</v>
      </c>
      <c r="C72" s="66">
        <v>16</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22</v>
      </c>
      <c r="C75" s="66"/>
      <c r="D75" s="29"/>
      <c r="E75" s="46"/>
      <c r="F75" s="46"/>
    </row>
    <row r="76" spans="1:6" ht="51" x14ac:dyDescent="0.2">
      <c r="A76" s="112"/>
      <c r="B76" s="51" t="s">
        <v>77</v>
      </c>
      <c r="C76" s="66"/>
      <c r="D76" s="29"/>
      <c r="E76" s="46"/>
      <c r="F76" s="46"/>
    </row>
    <row r="77" spans="1:6" ht="14.25" x14ac:dyDescent="0.2">
      <c r="A77" s="112"/>
      <c r="B77" s="51"/>
      <c r="C77" s="66">
        <v>12</v>
      </c>
      <c r="D77" s="29" t="s">
        <v>44</v>
      </c>
      <c r="E77" s="57"/>
      <c r="F77" s="46">
        <f>C77*E77</f>
        <v>0</v>
      </c>
    </row>
    <row r="78" spans="1:6" x14ac:dyDescent="0.2">
      <c r="A78" s="113"/>
      <c r="B78" s="83"/>
      <c r="C78" s="67"/>
      <c r="D78" s="68"/>
      <c r="E78" s="69"/>
      <c r="F78" s="69"/>
    </row>
    <row r="79" spans="1:6" x14ac:dyDescent="0.2">
      <c r="A79" s="114"/>
      <c r="B79" s="82"/>
      <c r="C79" s="70"/>
      <c r="D79" s="64"/>
      <c r="E79" s="65"/>
      <c r="F79" s="65"/>
    </row>
    <row r="80" spans="1:6" x14ac:dyDescent="0.2">
      <c r="A80" s="107">
        <f>COUNT($A$7:A79)+1</f>
        <v>15</v>
      </c>
      <c r="B80" s="50" t="s">
        <v>78</v>
      </c>
      <c r="C80" s="66"/>
      <c r="D80" s="29"/>
      <c r="E80" s="46"/>
      <c r="F80" s="46"/>
    </row>
    <row r="81" spans="1:6" ht="63.75" x14ac:dyDescent="0.2">
      <c r="A81" s="112"/>
      <c r="B81" s="51" t="s">
        <v>106</v>
      </c>
      <c r="C81" s="66"/>
      <c r="D81" s="29"/>
      <c r="E81" s="46"/>
      <c r="F81" s="46"/>
    </row>
    <row r="82" spans="1:6" ht="14.25" x14ac:dyDescent="0.2">
      <c r="A82" s="112"/>
      <c r="B82" s="51"/>
      <c r="C82" s="66">
        <v>29</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79</v>
      </c>
      <c r="C85" s="66"/>
      <c r="D85" s="29"/>
      <c r="E85" s="46"/>
      <c r="F85" s="47"/>
    </row>
    <row r="86" spans="1:6" ht="51" x14ac:dyDescent="0.2">
      <c r="A86" s="112"/>
      <c r="B86" s="51" t="s">
        <v>107</v>
      </c>
      <c r="C86" s="66"/>
      <c r="D86" s="29"/>
      <c r="E86" s="46"/>
      <c r="F86" s="47"/>
    </row>
    <row r="87" spans="1:6" ht="14.25" x14ac:dyDescent="0.2">
      <c r="A87" s="112"/>
      <c r="B87" s="51"/>
      <c r="C87" s="66">
        <v>40</v>
      </c>
      <c r="D87" s="29" t="s">
        <v>44</v>
      </c>
      <c r="E87" s="57"/>
      <c r="F87" s="46">
        <f>C87*E87</f>
        <v>0</v>
      </c>
    </row>
    <row r="88" spans="1:6" x14ac:dyDescent="0.2">
      <c r="A88" s="113"/>
      <c r="B88" s="83"/>
      <c r="C88" s="67"/>
      <c r="D88" s="68"/>
      <c r="E88" s="69"/>
      <c r="F88" s="69"/>
    </row>
    <row r="89" spans="1:6" x14ac:dyDescent="0.2">
      <c r="A89" s="114"/>
      <c r="B89" s="87"/>
      <c r="C89" s="70"/>
      <c r="D89" s="100"/>
      <c r="E89" s="88"/>
      <c r="F89" s="88"/>
    </row>
    <row r="90" spans="1:6" x14ac:dyDescent="0.2">
      <c r="A90" s="107">
        <f>COUNT($A$7:A89)+1</f>
        <v>17</v>
      </c>
      <c r="B90" s="50" t="s">
        <v>21</v>
      </c>
      <c r="C90" s="66"/>
      <c r="D90" s="29"/>
      <c r="E90" s="46"/>
      <c r="F90" s="46"/>
    </row>
    <row r="91" spans="1:6" ht="25.5" x14ac:dyDescent="0.2">
      <c r="A91" s="112"/>
      <c r="B91" s="51" t="s">
        <v>20</v>
      </c>
      <c r="C91" s="66"/>
      <c r="D91" s="29"/>
      <c r="E91" s="46"/>
      <c r="F91" s="47"/>
    </row>
    <row r="92" spans="1:6" ht="14.25" x14ac:dyDescent="0.2">
      <c r="A92" s="112"/>
      <c r="B92" s="51"/>
      <c r="C92" s="66">
        <v>101</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23</v>
      </c>
      <c r="C95" s="66"/>
      <c r="D95" s="29"/>
      <c r="E95" s="46"/>
      <c r="F95" s="46"/>
    </row>
    <row r="96" spans="1:6" ht="25.5" x14ac:dyDescent="0.2">
      <c r="A96" s="112"/>
      <c r="B96" s="51" t="s">
        <v>38</v>
      </c>
      <c r="C96" s="66"/>
      <c r="D96" s="29"/>
      <c r="E96" s="46"/>
      <c r="F96" s="47"/>
    </row>
    <row r="97" spans="1:6" ht="14.25" x14ac:dyDescent="0.2">
      <c r="A97" s="112"/>
      <c r="B97" s="51"/>
      <c r="C97" s="66">
        <v>51</v>
      </c>
      <c r="D97" s="29" t="s">
        <v>39</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24</v>
      </c>
      <c r="C100" s="66"/>
      <c r="D100" s="29"/>
      <c r="E100" s="46"/>
      <c r="F100" s="47"/>
    </row>
    <row r="101" spans="1:6" ht="25.5" x14ac:dyDescent="0.2">
      <c r="A101" s="112"/>
      <c r="B101" s="51" t="s">
        <v>80</v>
      </c>
      <c r="C101" s="66"/>
      <c r="D101" s="29"/>
      <c r="E101" s="46"/>
      <c r="F101" s="47"/>
    </row>
    <row r="102" spans="1:6" x14ac:dyDescent="0.2">
      <c r="A102" s="112"/>
      <c r="B102" s="51"/>
      <c r="C102" s="66">
        <v>2</v>
      </c>
      <c r="D102" s="29" t="s">
        <v>1</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26</v>
      </c>
      <c r="C105" s="66"/>
      <c r="D105" s="29"/>
      <c r="E105" s="46"/>
      <c r="F105" s="46"/>
    </row>
    <row r="106" spans="1:6" x14ac:dyDescent="0.2">
      <c r="A106" s="112"/>
      <c r="B106" s="51" t="s">
        <v>25</v>
      </c>
      <c r="C106" s="66"/>
      <c r="D106" s="29"/>
      <c r="E106" s="46"/>
      <c r="F106" s="47"/>
    </row>
    <row r="107" spans="1:6" x14ac:dyDescent="0.2">
      <c r="A107" s="112"/>
      <c r="B107" s="51"/>
      <c r="C107" s="66">
        <v>2</v>
      </c>
      <c r="D107" s="29" t="s">
        <v>1</v>
      </c>
      <c r="E107" s="57"/>
      <c r="F107" s="46">
        <f>C107*E107</f>
        <v>0</v>
      </c>
    </row>
    <row r="108" spans="1:6" x14ac:dyDescent="0.2">
      <c r="A108" s="113"/>
      <c r="B108" s="83"/>
      <c r="C108" s="67"/>
      <c r="D108" s="68"/>
      <c r="E108" s="69"/>
      <c r="F108" s="69"/>
    </row>
    <row r="109" spans="1:6" x14ac:dyDescent="0.2">
      <c r="A109" s="112"/>
      <c r="B109" s="51"/>
      <c r="C109" s="66"/>
      <c r="D109" s="29"/>
      <c r="E109" s="46"/>
      <c r="F109" s="46"/>
    </row>
    <row r="110" spans="1:6" x14ac:dyDescent="0.2">
      <c r="A110" s="107">
        <f>COUNT($A$7:A108)+1</f>
        <v>21</v>
      </c>
      <c r="B110" s="50" t="s">
        <v>28</v>
      </c>
      <c r="C110" s="66"/>
      <c r="D110" s="29"/>
      <c r="E110" s="46"/>
      <c r="F110" s="47"/>
    </row>
    <row r="111" spans="1:6" ht="38.25" x14ac:dyDescent="0.2">
      <c r="A111" s="112"/>
      <c r="B111" s="51" t="s">
        <v>27</v>
      </c>
      <c r="C111" s="66"/>
      <c r="D111" s="29"/>
      <c r="E111" s="46"/>
      <c r="F111" s="47"/>
    </row>
    <row r="112" spans="1:6" x14ac:dyDescent="0.2">
      <c r="A112" s="112"/>
      <c r="B112" s="51" t="s">
        <v>58</v>
      </c>
      <c r="C112" s="66">
        <v>4</v>
      </c>
      <c r="D112" s="29" t="s">
        <v>1</v>
      </c>
      <c r="E112" s="57"/>
      <c r="F112" s="46">
        <f>C112*E112</f>
        <v>0</v>
      </c>
    </row>
    <row r="113" spans="1:6" x14ac:dyDescent="0.2">
      <c r="A113" s="113"/>
      <c r="B113" s="83"/>
      <c r="C113" s="67"/>
      <c r="D113" s="68"/>
      <c r="E113" s="69"/>
      <c r="F113" s="69"/>
    </row>
    <row r="114" spans="1:6" x14ac:dyDescent="0.2">
      <c r="A114" s="114"/>
      <c r="B114" s="87"/>
      <c r="C114" s="41"/>
      <c r="D114" s="42"/>
      <c r="E114" s="43"/>
      <c r="F114" s="41"/>
    </row>
    <row r="115" spans="1:6" x14ac:dyDescent="0.2">
      <c r="A115" s="107">
        <f>COUNT($A$7:A114)+1</f>
        <v>22</v>
      </c>
      <c r="B115" s="50" t="s">
        <v>29</v>
      </c>
      <c r="C115" s="47"/>
      <c r="D115" s="29"/>
      <c r="E115" s="76"/>
      <c r="F115" s="47"/>
    </row>
    <row r="116" spans="1:6" ht="76.5" x14ac:dyDescent="0.2">
      <c r="A116" s="110"/>
      <c r="B116" s="51" t="s">
        <v>84</v>
      </c>
      <c r="C116" s="47"/>
      <c r="D116" s="29"/>
      <c r="E116" s="46"/>
      <c r="F116" s="47"/>
    </row>
    <row r="117" spans="1:6" x14ac:dyDescent="0.2">
      <c r="A117" s="107"/>
      <c r="B117" s="101"/>
      <c r="C117" s="77"/>
      <c r="D117" s="78">
        <v>0.05</v>
      </c>
      <c r="E117" s="47"/>
      <c r="F117" s="46">
        <f>SUM(F9:F116)*D117</f>
        <v>0</v>
      </c>
    </row>
    <row r="118" spans="1:6" x14ac:dyDescent="0.2">
      <c r="A118" s="109"/>
      <c r="B118" s="102"/>
      <c r="C118" s="103"/>
      <c r="D118" s="104"/>
      <c r="E118" s="79"/>
      <c r="F118" s="69"/>
    </row>
    <row r="119" spans="1:6" x14ac:dyDescent="0.2">
      <c r="A119" s="111"/>
      <c r="B119" s="82"/>
      <c r="C119" s="63"/>
      <c r="D119" s="64"/>
      <c r="E119" s="105"/>
      <c r="F119" s="65"/>
    </row>
    <row r="120" spans="1:6" x14ac:dyDescent="0.2">
      <c r="A120" s="107">
        <f>COUNT($A$7:A119)+1</f>
        <v>23</v>
      </c>
      <c r="B120" s="50" t="s">
        <v>31</v>
      </c>
      <c r="C120" s="47"/>
      <c r="D120" s="29"/>
      <c r="E120" s="76"/>
      <c r="F120" s="46"/>
    </row>
    <row r="121" spans="1:6" ht="38.25" x14ac:dyDescent="0.2">
      <c r="A121" s="110"/>
      <c r="B121" s="51" t="s">
        <v>30</v>
      </c>
      <c r="C121" s="47"/>
      <c r="D121" s="29"/>
      <c r="E121" s="47"/>
      <c r="F121" s="46"/>
    </row>
    <row r="122" spans="1:6" x14ac:dyDescent="0.2">
      <c r="A122" s="110"/>
      <c r="B122" s="51"/>
      <c r="C122" s="77"/>
      <c r="D122" s="78">
        <v>0.05</v>
      </c>
      <c r="E122" s="47"/>
      <c r="F122" s="46">
        <f>SUM(F9:F116)*D122</f>
        <v>0</v>
      </c>
    </row>
    <row r="123" spans="1:6" x14ac:dyDescent="0.2">
      <c r="A123" s="115"/>
      <c r="B123" s="83"/>
      <c r="C123" s="79"/>
      <c r="D123" s="68"/>
      <c r="E123" s="79"/>
      <c r="F123" s="79"/>
    </row>
    <row r="124" spans="1:6" x14ac:dyDescent="0.2">
      <c r="A124" s="110"/>
      <c r="B124" s="51"/>
      <c r="C124" s="47"/>
      <c r="D124" s="29"/>
      <c r="E124" s="47"/>
      <c r="F124" s="47"/>
    </row>
    <row r="125" spans="1:6" x14ac:dyDescent="0.2">
      <c r="A125" s="107">
        <f>COUNT($A$7:A123)+1</f>
        <v>24</v>
      </c>
      <c r="B125" s="50" t="s">
        <v>85</v>
      </c>
      <c r="C125" s="47"/>
      <c r="D125" s="29"/>
      <c r="E125" s="47"/>
      <c r="F125" s="47"/>
    </row>
    <row r="126" spans="1:6" ht="38.25" x14ac:dyDescent="0.2">
      <c r="A126" s="110"/>
      <c r="B126" s="51" t="s">
        <v>32</v>
      </c>
      <c r="C126" s="77"/>
      <c r="D126" s="78">
        <v>0.1</v>
      </c>
      <c r="E126" s="47"/>
      <c r="F126" s="46">
        <f>SUM(F9:F116)*D126</f>
        <v>0</v>
      </c>
    </row>
    <row r="127" spans="1:6" x14ac:dyDescent="0.2">
      <c r="A127" s="115"/>
      <c r="B127" s="84"/>
      <c r="C127" s="47"/>
      <c r="D127" s="29"/>
      <c r="E127" s="76"/>
      <c r="F127" s="47"/>
    </row>
    <row r="128" spans="1:6" x14ac:dyDescent="0.2">
      <c r="A128" s="52"/>
      <c r="B128" s="85" t="s">
        <v>2</v>
      </c>
      <c r="C128" s="53"/>
      <c r="D128" s="54"/>
      <c r="E128" s="55" t="s">
        <v>43</v>
      </c>
      <c r="F128" s="55">
        <f>SUM(F9:F127)</f>
        <v>0</v>
      </c>
    </row>
  </sheetData>
  <sheetProtection algorithmName="SHA-512" hashValue="sg/1b9gIkIbjCj/bfETfLMYqNFIGr3P2Fpuh8rNku/qJf92Yfrnkxq48zl6kcLFXEM2OR3ZckOcx1/RjSEr1Jg==" saltValue="lp88GextIpaWP3lqBlR08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7" max="5" man="1"/>
    <brk id="9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154"/>
  <sheetViews>
    <sheetView topLeftCell="A14" zoomScaleNormal="100" zoomScaleSheetLayoutView="100" workbookViewId="0">
      <selection activeCell="E14" sqref="E14"/>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49</v>
      </c>
      <c r="B3" s="80" t="s">
        <v>210</v>
      </c>
      <c r="C3" s="35"/>
      <c r="D3" s="36"/>
    </row>
    <row r="4" spans="1:6" ht="38.25" x14ac:dyDescent="0.2">
      <c r="A4" s="34"/>
      <c r="B4" s="153" t="s">
        <v>211</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940</v>
      </c>
      <c r="D9" s="23" t="s">
        <v>39</v>
      </c>
      <c r="E9" s="57"/>
      <c r="F9" s="2">
        <f>C9*E9</f>
        <v>0</v>
      </c>
    </row>
    <row r="10" spans="1:6" x14ac:dyDescent="0.2">
      <c r="A10" s="107"/>
      <c r="B10" s="3"/>
      <c r="C10" s="45"/>
      <c r="D10" s="23"/>
      <c r="E10" s="46"/>
      <c r="F10" s="2"/>
    </row>
    <row r="11" spans="1:6" x14ac:dyDescent="0.2">
      <c r="A11" s="108"/>
      <c r="B11" s="138"/>
      <c r="C11" s="70"/>
      <c r="D11" s="64"/>
      <c r="E11" s="65"/>
      <c r="F11" s="65"/>
    </row>
    <row r="12" spans="1:6" x14ac:dyDescent="0.2">
      <c r="A12" s="107">
        <f>COUNT($A$7:A11)+1</f>
        <v>2</v>
      </c>
      <c r="B12" s="50" t="s">
        <v>111</v>
      </c>
      <c r="C12" s="66"/>
      <c r="D12" s="29"/>
      <c r="E12" s="46"/>
      <c r="F12" s="47"/>
    </row>
    <row r="13" spans="1:6" ht="76.5" x14ac:dyDescent="0.2">
      <c r="A13" s="107"/>
      <c r="B13" s="51" t="s">
        <v>212</v>
      </c>
      <c r="C13" s="66"/>
      <c r="D13" s="29"/>
      <c r="E13" s="46"/>
      <c r="F13" s="47"/>
    </row>
    <row r="14" spans="1:6" ht="14.25" x14ac:dyDescent="0.2">
      <c r="A14" s="107"/>
      <c r="B14" s="51"/>
      <c r="C14" s="66">
        <v>180</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300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50</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14</v>
      </c>
      <c r="C27" s="66"/>
      <c r="D27" s="29"/>
      <c r="E27" s="46"/>
      <c r="F27" s="47"/>
    </row>
    <row r="28" spans="1:6" ht="38.25" x14ac:dyDescent="0.2">
      <c r="A28" s="112"/>
      <c r="B28" s="51" t="s">
        <v>16</v>
      </c>
      <c r="C28" s="66"/>
      <c r="D28" s="29"/>
      <c r="E28" s="46"/>
      <c r="F28" s="47"/>
    </row>
    <row r="29" spans="1:6" ht="14.25" x14ac:dyDescent="0.2">
      <c r="A29" s="112"/>
      <c r="B29" s="51"/>
      <c r="C29" s="66">
        <v>218</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15</v>
      </c>
      <c r="C32" s="66"/>
      <c r="D32" s="29"/>
      <c r="E32" s="46"/>
      <c r="F32" s="47"/>
    </row>
    <row r="33" spans="1:6" ht="38.25" x14ac:dyDescent="0.2">
      <c r="A33" s="112"/>
      <c r="B33" s="51" t="s">
        <v>33</v>
      </c>
      <c r="C33" s="66"/>
      <c r="D33" s="29"/>
      <c r="E33" s="46"/>
      <c r="F33" s="47"/>
    </row>
    <row r="34" spans="1:6" ht="14.25" x14ac:dyDescent="0.2">
      <c r="A34" s="112"/>
      <c r="B34" s="51"/>
      <c r="C34" s="66">
        <v>1760</v>
      </c>
      <c r="D34" s="29" t="s">
        <v>45</v>
      </c>
      <c r="E34" s="57"/>
      <c r="F34" s="46">
        <f>C34*E34</f>
        <v>0</v>
      </c>
    </row>
    <row r="35" spans="1:6" x14ac:dyDescent="0.2">
      <c r="A35" s="113"/>
      <c r="B35" s="83"/>
      <c r="C35" s="67"/>
      <c r="D35" s="68"/>
      <c r="E35" s="69"/>
      <c r="F35" s="69"/>
    </row>
    <row r="36" spans="1:6" x14ac:dyDescent="0.2">
      <c r="A36" s="114"/>
      <c r="B36" s="82"/>
      <c r="C36" s="70"/>
      <c r="D36" s="64"/>
      <c r="E36" s="65"/>
      <c r="F36" s="63"/>
    </row>
    <row r="37" spans="1:6" x14ac:dyDescent="0.2">
      <c r="A37" s="107">
        <f>COUNT($A$7:A36)+1</f>
        <v>7</v>
      </c>
      <c r="B37" s="50" t="s">
        <v>64</v>
      </c>
      <c r="C37" s="66"/>
      <c r="D37" s="29"/>
      <c r="E37" s="46"/>
      <c r="F37" s="46"/>
    </row>
    <row r="38" spans="1:6" ht="38.25" x14ac:dyDescent="0.2">
      <c r="A38" s="112"/>
      <c r="B38" s="51" t="s">
        <v>65</v>
      </c>
      <c r="C38" s="66"/>
      <c r="D38" s="29"/>
      <c r="E38" s="46"/>
      <c r="F38" s="46"/>
    </row>
    <row r="39" spans="1:6" x14ac:dyDescent="0.2">
      <c r="A39" s="112"/>
      <c r="B39" s="51"/>
      <c r="C39" s="66">
        <v>70</v>
      </c>
      <c r="D39" s="29" t="s">
        <v>37</v>
      </c>
      <c r="E39" s="57"/>
      <c r="F39" s="46">
        <f>C39*E39</f>
        <v>0</v>
      </c>
    </row>
    <row r="40" spans="1:6" x14ac:dyDescent="0.2">
      <c r="A40" s="113"/>
      <c r="B40" s="83"/>
      <c r="C40" s="67"/>
      <c r="D40" s="68"/>
      <c r="E40" s="69"/>
      <c r="F40" s="69"/>
    </row>
    <row r="41" spans="1:6" x14ac:dyDescent="0.2">
      <c r="A41" s="114"/>
      <c r="B41" s="82"/>
      <c r="C41" s="70"/>
      <c r="D41" s="64"/>
      <c r="E41" s="65"/>
      <c r="F41" s="65"/>
    </row>
    <row r="42" spans="1:6" x14ac:dyDescent="0.2">
      <c r="A42" s="107">
        <f>COUNT($A$7:A41)+1</f>
        <v>8</v>
      </c>
      <c r="B42" s="50" t="s">
        <v>66</v>
      </c>
      <c r="C42" s="66"/>
      <c r="D42" s="29"/>
      <c r="E42" s="46"/>
      <c r="F42" s="46"/>
    </row>
    <row r="43" spans="1:6" ht="25.5" x14ac:dyDescent="0.2">
      <c r="A43" s="112"/>
      <c r="B43" s="51" t="s">
        <v>67</v>
      </c>
      <c r="C43" s="66"/>
      <c r="D43" s="29"/>
      <c r="E43" s="46"/>
      <c r="F43" s="46"/>
    </row>
    <row r="44" spans="1:6" ht="14.25" x14ac:dyDescent="0.2">
      <c r="A44" s="112"/>
      <c r="B44" s="51"/>
      <c r="C44" s="66">
        <v>800</v>
      </c>
      <c r="D44" s="29" t="s">
        <v>39</v>
      </c>
      <c r="E44" s="57"/>
      <c r="F44" s="46">
        <f>C44*E44</f>
        <v>0</v>
      </c>
    </row>
    <row r="45" spans="1:6" x14ac:dyDescent="0.2">
      <c r="A45" s="113"/>
      <c r="B45" s="83"/>
      <c r="C45" s="67"/>
      <c r="D45" s="68"/>
      <c r="E45" s="69"/>
      <c r="F45" s="69"/>
    </row>
    <row r="46" spans="1:6" x14ac:dyDescent="0.2">
      <c r="A46" s="114"/>
      <c r="B46" s="82"/>
      <c r="C46" s="70"/>
      <c r="D46" s="64"/>
      <c r="E46" s="65"/>
      <c r="F46" s="63"/>
    </row>
    <row r="47" spans="1:6" x14ac:dyDescent="0.2">
      <c r="A47" s="107">
        <f>COUNT($A$7:A46)+1</f>
        <v>9</v>
      </c>
      <c r="B47" s="50" t="s">
        <v>199</v>
      </c>
      <c r="C47" s="66"/>
      <c r="D47" s="29"/>
      <c r="E47" s="46"/>
      <c r="F47" s="47"/>
    </row>
    <row r="48" spans="1:6" ht="63.75" x14ac:dyDescent="0.2">
      <c r="A48" s="112"/>
      <c r="B48" s="51" t="s">
        <v>86</v>
      </c>
      <c r="C48" s="66"/>
      <c r="D48" s="29"/>
      <c r="E48" s="46"/>
      <c r="F48" s="47"/>
    </row>
    <row r="49" spans="1:6" x14ac:dyDescent="0.2">
      <c r="A49" s="112"/>
      <c r="B49" s="50" t="s">
        <v>200</v>
      </c>
      <c r="C49" s="66"/>
      <c r="D49" s="29"/>
      <c r="E49" s="46"/>
      <c r="F49" s="47"/>
    </row>
    <row r="50" spans="1:6" ht="25.5" x14ac:dyDescent="0.2">
      <c r="A50" s="112"/>
      <c r="B50" s="51" t="s">
        <v>201</v>
      </c>
      <c r="C50" s="66">
        <v>1760</v>
      </c>
      <c r="D50" s="48" t="s">
        <v>45</v>
      </c>
      <c r="E50" s="58"/>
      <c r="F50" s="49">
        <f>C50*E50</f>
        <v>0</v>
      </c>
    </row>
    <row r="51" spans="1:6" ht="25.5" x14ac:dyDescent="0.2">
      <c r="A51" s="112"/>
      <c r="B51" s="51" t="s">
        <v>202</v>
      </c>
      <c r="C51" s="66">
        <v>1760</v>
      </c>
      <c r="D51" s="48" t="s">
        <v>45</v>
      </c>
      <c r="E51" s="58"/>
      <c r="F51" s="49">
        <f>C51*E51</f>
        <v>0</v>
      </c>
    </row>
    <row r="52" spans="1:6" x14ac:dyDescent="0.2">
      <c r="A52" s="113"/>
      <c r="B52" s="83"/>
      <c r="C52" s="67"/>
      <c r="D52" s="90"/>
      <c r="E52" s="91"/>
      <c r="F52" s="91"/>
    </row>
    <row r="53" spans="1:6" x14ac:dyDescent="0.2">
      <c r="A53" s="114"/>
      <c r="B53" s="82"/>
      <c r="C53" s="70"/>
      <c r="D53" s="135"/>
      <c r="E53" s="89"/>
      <c r="F53" s="89"/>
    </row>
    <row r="54" spans="1:6" x14ac:dyDescent="0.2">
      <c r="A54" s="107">
        <f>COUNT($A$7:A53)+1</f>
        <v>10</v>
      </c>
      <c r="B54" s="50" t="s">
        <v>203</v>
      </c>
      <c r="C54" s="66"/>
      <c r="D54" s="48"/>
      <c r="E54" s="49"/>
      <c r="F54" s="49"/>
    </row>
    <row r="55" spans="1:6" ht="63.75" x14ac:dyDescent="0.2">
      <c r="A55" s="112"/>
      <c r="B55" s="51" t="s">
        <v>204</v>
      </c>
      <c r="C55" s="66"/>
      <c r="D55" s="148"/>
      <c r="E55" s="149"/>
      <c r="F55" s="149"/>
    </row>
    <row r="56" spans="1:6" x14ac:dyDescent="0.2">
      <c r="A56" s="112"/>
      <c r="B56" s="50" t="s">
        <v>68</v>
      </c>
      <c r="C56" s="66"/>
      <c r="D56" s="29"/>
      <c r="E56" s="46"/>
      <c r="F56" s="47"/>
    </row>
    <row r="57" spans="1:6" ht="25.5" x14ac:dyDescent="0.2">
      <c r="A57" s="112"/>
      <c r="B57" s="51" t="s">
        <v>205</v>
      </c>
      <c r="C57" s="66">
        <v>140</v>
      </c>
      <c r="D57" s="48" t="s">
        <v>45</v>
      </c>
      <c r="E57" s="58"/>
      <c r="F57" s="49">
        <f>C57*E57</f>
        <v>0</v>
      </c>
    </row>
    <row r="58" spans="1:6" x14ac:dyDescent="0.2">
      <c r="A58" s="113"/>
      <c r="B58" s="83"/>
      <c r="C58" s="67"/>
      <c r="D58" s="90"/>
      <c r="E58" s="91"/>
      <c r="F58" s="91"/>
    </row>
    <row r="59" spans="1:6" ht="14.25" x14ac:dyDescent="0.2">
      <c r="A59" s="114"/>
      <c r="B59" s="150"/>
      <c r="C59" s="70"/>
      <c r="D59" s="64"/>
      <c r="E59" s="65"/>
      <c r="F59" s="63"/>
    </row>
    <row r="60" spans="1:6" x14ac:dyDescent="0.2">
      <c r="A60" s="107">
        <f>COUNT($A$7:A59)+1</f>
        <v>11</v>
      </c>
      <c r="B60" s="50" t="s">
        <v>206</v>
      </c>
      <c r="C60" s="66"/>
      <c r="D60" s="29"/>
      <c r="E60" s="46"/>
      <c r="F60" s="47"/>
    </row>
    <row r="61" spans="1:6" ht="76.5" x14ac:dyDescent="0.2">
      <c r="A61" s="112"/>
      <c r="B61" s="51" t="s">
        <v>207</v>
      </c>
      <c r="C61" s="66"/>
      <c r="D61" s="29"/>
      <c r="E61" s="46"/>
      <c r="F61" s="47"/>
    </row>
    <row r="62" spans="1:6" ht="14.25" x14ac:dyDescent="0.2">
      <c r="A62" s="112"/>
      <c r="B62" s="151"/>
      <c r="C62" s="66">
        <v>1760</v>
      </c>
      <c r="D62" s="48" t="s">
        <v>45</v>
      </c>
      <c r="E62" s="57"/>
      <c r="F62" s="49">
        <f>+E62*C62</f>
        <v>0</v>
      </c>
    </row>
    <row r="63" spans="1:6" ht="14.25" x14ac:dyDescent="0.2">
      <c r="A63" s="113"/>
      <c r="B63" s="152"/>
      <c r="C63" s="67"/>
      <c r="D63" s="90"/>
      <c r="E63" s="69"/>
      <c r="F63" s="91"/>
    </row>
    <row r="64" spans="1:6" x14ac:dyDescent="0.2">
      <c r="A64" s="114"/>
      <c r="B64" s="82"/>
      <c r="C64" s="70"/>
      <c r="D64" s="64"/>
      <c r="E64" s="65"/>
      <c r="F64" s="63"/>
    </row>
    <row r="65" spans="1:6" x14ac:dyDescent="0.2">
      <c r="A65" s="107">
        <f>COUNT($A$7:A64)+1</f>
        <v>12</v>
      </c>
      <c r="B65" s="50" t="s">
        <v>166</v>
      </c>
      <c r="C65" s="66"/>
      <c r="D65" s="29"/>
      <c r="E65" s="46"/>
      <c r="F65" s="46"/>
    </row>
    <row r="66" spans="1:6" ht="51" x14ac:dyDescent="0.2">
      <c r="A66" s="112"/>
      <c r="B66" s="51" t="s">
        <v>167</v>
      </c>
      <c r="C66" s="66"/>
      <c r="D66" s="29"/>
      <c r="E66" s="46"/>
      <c r="F66" s="47"/>
    </row>
    <row r="67" spans="1:6" ht="14.25" x14ac:dyDescent="0.2">
      <c r="A67" s="112"/>
      <c r="B67" s="51"/>
      <c r="C67" s="66">
        <v>350</v>
      </c>
      <c r="D67" s="29" t="s">
        <v>39</v>
      </c>
      <c r="E67" s="57"/>
      <c r="F67" s="46">
        <f>C67*E67</f>
        <v>0</v>
      </c>
    </row>
    <row r="68" spans="1:6" x14ac:dyDescent="0.2">
      <c r="A68" s="113"/>
      <c r="B68" s="83"/>
      <c r="C68" s="67"/>
      <c r="D68" s="68"/>
      <c r="E68" s="69"/>
      <c r="F68" s="69"/>
    </row>
    <row r="69" spans="1:6" x14ac:dyDescent="0.2">
      <c r="A69" s="114"/>
      <c r="B69" s="82"/>
      <c r="C69" s="70"/>
      <c r="D69" s="64"/>
      <c r="E69" s="65"/>
      <c r="F69" s="65"/>
    </row>
    <row r="70" spans="1:6" x14ac:dyDescent="0.2">
      <c r="A70" s="107">
        <f>COUNT($A$7:A69)+1</f>
        <v>13</v>
      </c>
      <c r="B70" s="50" t="s">
        <v>70</v>
      </c>
      <c r="C70" s="66"/>
      <c r="D70" s="29"/>
      <c r="E70" s="46"/>
      <c r="F70" s="46"/>
    </row>
    <row r="71" spans="1:6" ht="63.75" x14ac:dyDescent="0.2">
      <c r="A71" s="112"/>
      <c r="B71" s="51" t="s">
        <v>71</v>
      </c>
      <c r="C71" s="66"/>
      <c r="D71" s="29"/>
      <c r="E71" s="46"/>
      <c r="F71" s="47"/>
    </row>
    <row r="72" spans="1:6" ht="14.25" x14ac:dyDescent="0.2">
      <c r="A72" s="112"/>
      <c r="B72" s="51"/>
      <c r="C72" s="66">
        <v>350</v>
      </c>
      <c r="D72" s="29" t="s">
        <v>39</v>
      </c>
      <c r="E72" s="57"/>
      <c r="F72" s="46">
        <f>C72*E72</f>
        <v>0</v>
      </c>
    </row>
    <row r="73" spans="1:6" x14ac:dyDescent="0.2">
      <c r="A73" s="113"/>
      <c r="B73" s="83"/>
      <c r="C73" s="67"/>
      <c r="D73" s="68"/>
      <c r="E73" s="69"/>
      <c r="F73" s="69"/>
    </row>
    <row r="74" spans="1:6" x14ac:dyDescent="0.2">
      <c r="A74" s="114"/>
      <c r="B74" s="87"/>
      <c r="C74" s="70"/>
      <c r="D74" s="64"/>
      <c r="E74" s="65"/>
      <c r="F74" s="65"/>
    </row>
    <row r="75" spans="1:6" x14ac:dyDescent="0.2">
      <c r="A75" s="107">
        <f>COUNT($A$7:A74)+1</f>
        <v>14</v>
      </c>
      <c r="B75" s="98" t="s">
        <v>72</v>
      </c>
      <c r="C75" s="66"/>
      <c r="D75" s="29"/>
      <c r="E75" s="46"/>
      <c r="F75" s="46"/>
    </row>
    <row r="76" spans="1:6" ht="38.25" x14ac:dyDescent="0.2">
      <c r="A76" s="112"/>
      <c r="B76" s="51" t="s">
        <v>73</v>
      </c>
      <c r="C76" s="66"/>
      <c r="D76" s="29"/>
      <c r="E76" s="46"/>
      <c r="F76" s="46"/>
    </row>
    <row r="77" spans="1:6" x14ac:dyDescent="0.2">
      <c r="A77" s="112"/>
      <c r="B77" s="84"/>
      <c r="C77" s="66">
        <v>20</v>
      </c>
      <c r="D77" s="29" t="s">
        <v>1</v>
      </c>
      <c r="E77" s="57"/>
      <c r="F77" s="46">
        <f>C77*E77</f>
        <v>0</v>
      </c>
    </row>
    <row r="78" spans="1:6" x14ac:dyDescent="0.2">
      <c r="A78" s="113"/>
      <c r="B78" s="99"/>
      <c r="C78" s="67"/>
      <c r="D78" s="68"/>
      <c r="E78" s="69"/>
      <c r="F78" s="69"/>
    </row>
    <row r="79" spans="1:6" x14ac:dyDescent="0.2">
      <c r="A79" s="114"/>
      <c r="B79" s="87"/>
      <c r="C79" s="70"/>
      <c r="D79" s="64"/>
      <c r="E79" s="65"/>
      <c r="F79" s="65"/>
    </row>
    <row r="80" spans="1:6" x14ac:dyDescent="0.2">
      <c r="A80" s="107">
        <f>COUNT($A$7:A79)+1</f>
        <v>15</v>
      </c>
      <c r="B80" s="96" t="s">
        <v>74</v>
      </c>
      <c r="C80" s="66"/>
      <c r="D80" s="29"/>
      <c r="E80" s="46"/>
      <c r="F80" s="46"/>
    </row>
    <row r="81" spans="1:6" ht="38.25" x14ac:dyDescent="0.2">
      <c r="A81" s="112"/>
      <c r="B81" s="74" t="s">
        <v>75</v>
      </c>
      <c r="C81" s="66"/>
      <c r="D81" s="29"/>
      <c r="E81" s="46"/>
      <c r="F81" s="46"/>
    </row>
    <row r="82" spans="1:6" x14ac:dyDescent="0.2">
      <c r="A82" s="112"/>
      <c r="B82" s="84"/>
      <c r="C82" s="66">
        <v>10</v>
      </c>
      <c r="D82" s="29" t="s">
        <v>1</v>
      </c>
      <c r="E82" s="57"/>
      <c r="F82" s="46">
        <f>C82*E82</f>
        <v>0</v>
      </c>
    </row>
    <row r="83" spans="1:6" x14ac:dyDescent="0.2">
      <c r="A83" s="113"/>
      <c r="B83" s="99"/>
      <c r="C83" s="67"/>
      <c r="D83" s="68"/>
      <c r="E83" s="69"/>
      <c r="F83" s="69"/>
    </row>
    <row r="84" spans="1:6" x14ac:dyDescent="0.2">
      <c r="A84" s="114"/>
      <c r="B84" s="87"/>
      <c r="C84" s="70"/>
      <c r="D84" s="64"/>
      <c r="E84" s="65"/>
      <c r="F84" s="65"/>
    </row>
    <row r="85" spans="1:6" x14ac:dyDescent="0.2">
      <c r="A85" s="107">
        <f>COUNT($A$7:A84)+1</f>
        <v>16</v>
      </c>
      <c r="B85" s="50" t="s">
        <v>19</v>
      </c>
      <c r="C85" s="66"/>
      <c r="D85" s="29"/>
      <c r="E85" s="46"/>
      <c r="F85" s="46"/>
    </row>
    <row r="86" spans="1:6" x14ac:dyDescent="0.2">
      <c r="A86" s="112"/>
      <c r="B86" s="51" t="s">
        <v>18</v>
      </c>
      <c r="C86" s="66"/>
      <c r="D86" s="29"/>
      <c r="E86" s="46"/>
      <c r="F86" s="47"/>
    </row>
    <row r="87" spans="1:6" ht="14.25" x14ac:dyDescent="0.2">
      <c r="A87" s="112"/>
      <c r="B87" s="51"/>
      <c r="C87" s="66">
        <v>752</v>
      </c>
      <c r="D87" s="29" t="s">
        <v>45</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76</v>
      </c>
      <c r="C90" s="66"/>
      <c r="D90" s="29"/>
      <c r="E90" s="46"/>
      <c r="F90" s="47"/>
    </row>
    <row r="91" spans="1:6" ht="51" x14ac:dyDescent="0.2">
      <c r="A91" s="112"/>
      <c r="B91" s="51" t="s">
        <v>109</v>
      </c>
      <c r="C91" s="66"/>
      <c r="D91" s="29"/>
      <c r="E91" s="46"/>
      <c r="F91" s="47"/>
    </row>
    <row r="92" spans="1:6" ht="14.25" x14ac:dyDescent="0.2">
      <c r="A92" s="112"/>
      <c r="B92" s="51" t="s">
        <v>34</v>
      </c>
      <c r="C92" s="66">
        <v>1242</v>
      </c>
      <c r="D92" s="29" t="s">
        <v>44</v>
      </c>
      <c r="E92" s="57"/>
      <c r="F92" s="46">
        <f>C92*E92</f>
        <v>0</v>
      </c>
    </row>
    <row r="93" spans="1:6" ht="14.25" x14ac:dyDescent="0.2">
      <c r="A93" s="112"/>
      <c r="B93" s="51" t="s">
        <v>35</v>
      </c>
      <c r="C93" s="66">
        <v>310</v>
      </c>
      <c r="D93" s="29" t="s">
        <v>44</v>
      </c>
      <c r="E93" s="57"/>
      <c r="F93" s="46">
        <f>C93*E93</f>
        <v>0</v>
      </c>
    </row>
    <row r="94" spans="1:6" x14ac:dyDescent="0.2">
      <c r="A94" s="113"/>
      <c r="B94" s="83"/>
      <c r="C94" s="67"/>
      <c r="D94" s="68"/>
      <c r="E94" s="69"/>
      <c r="F94" s="69"/>
    </row>
    <row r="95" spans="1:6" x14ac:dyDescent="0.2">
      <c r="A95" s="114"/>
      <c r="B95" s="82"/>
      <c r="C95" s="70"/>
      <c r="D95" s="64"/>
      <c r="E95" s="65"/>
      <c r="F95" s="65"/>
    </row>
    <row r="96" spans="1:6" x14ac:dyDescent="0.2">
      <c r="A96" s="107">
        <f>COUNT($A$7:A95)+1</f>
        <v>18</v>
      </c>
      <c r="B96" s="50" t="s">
        <v>22</v>
      </c>
      <c r="C96" s="66"/>
      <c r="D96" s="29"/>
      <c r="E96" s="46"/>
      <c r="F96" s="46"/>
    </row>
    <row r="97" spans="1:6" ht="51" x14ac:dyDescent="0.2">
      <c r="A97" s="112"/>
      <c r="B97" s="51" t="s">
        <v>77</v>
      </c>
      <c r="C97" s="66"/>
      <c r="D97" s="29"/>
      <c r="E97" s="46"/>
      <c r="F97" s="46"/>
    </row>
    <row r="98" spans="1:6" ht="14.25" x14ac:dyDescent="0.2">
      <c r="A98" s="112"/>
      <c r="B98" s="51"/>
      <c r="C98" s="66">
        <v>248</v>
      </c>
      <c r="D98" s="29" t="s">
        <v>44</v>
      </c>
      <c r="E98" s="57"/>
      <c r="F98" s="46">
        <f>C98*E98</f>
        <v>0</v>
      </c>
    </row>
    <row r="99" spans="1:6" x14ac:dyDescent="0.2">
      <c r="A99" s="113"/>
      <c r="B99" s="83"/>
      <c r="C99" s="67"/>
      <c r="D99" s="68"/>
      <c r="E99" s="69"/>
      <c r="F99" s="69"/>
    </row>
    <row r="100" spans="1:6" x14ac:dyDescent="0.2">
      <c r="A100" s="114"/>
      <c r="B100" s="82"/>
      <c r="C100" s="70"/>
      <c r="D100" s="64"/>
      <c r="E100" s="65"/>
      <c r="F100" s="65"/>
    </row>
    <row r="101" spans="1:6" x14ac:dyDescent="0.2">
      <c r="A101" s="107">
        <f>COUNT($A$7:A100)+1</f>
        <v>19</v>
      </c>
      <c r="B101" s="50" t="s">
        <v>78</v>
      </c>
      <c r="C101" s="66"/>
      <c r="D101" s="29"/>
      <c r="E101" s="46"/>
      <c r="F101" s="46"/>
    </row>
    <row r="102" spans="1:6" ht="63.75" x14ac:dyDescent="0.2">
      <c r="A102" s="112"/>
      <c r="B102" s="51" t="s">
        <v>106</v>
      </c>
      <c r="C102" s="66"/>
      <c r="D102" s="29"/>
      <c r="E102" s="46"/>
      <c r="F102" s="46"/>
    </row>
    <row r="103" spans="1:6" ht="14.25" x14ac:dyDescent="0.2">
      <c r="A103" s="112"/>
      <c r="B103" s="51"/>
      <c r="C103" s="66">
        <v>545</v>
      </c>
      <c r="D103" s="29" t="s">
        <v>44</v>
      </c>
      <c r="E103" s="57"/>
      <c r="F103" s="46">
        <f>C103*E103</f>
        <v>0</v>
      </c>
    </row>
    <row r="104" spans="1:6" x14ac:dyDescent="0.2">
      <c r="A104" s="113"/>
      <c r="B104" s="83"/>
      <c r="C104" s="67"/>
      <c r="D104" s="68"/>
      <c r="E104" s="69"/>
      <c r="F104" s="69"/>
    </row>
    <row r="105" spans="1:6" x14ac:dyDescent="0.2">
      <c r="A105" s="114"/>
      <c r="B105" s="82"/>
      <c r="C105" s="70"/>
      <c r="D105" s="64"/>
      <c r="E105" s="65"/>
      <c r="F105" s="65"/>
    </row>
    <row r="106" spans="1:6" x14ac:dyDescent="0.2">
      <c r="A106" s="107">
        <f>COUNT($A$7:A105)+1</f>
        <v>20</v>
      </c>
      <c r="B106" s="50" t="s">
        <v>79</v>
      </c>
      <c r="C106" s="66"/>
      <c r="D106" s="29"/>
      <c r="E106" s="46"/>
      <c r="F106" s="47"/>
    </row>
    <row r="107" spans="1:6" ht="51" x14ac:dyDescent="0.2">
      <c r="A107" s="112"/>
      <c r="B107" s="51" t="s">
        <v>107</v>
      </c>
      <c r="C107" s="66"/>
      <c r="D107" s="29"/>
      <c r="E107" s="46"/>
      <c r="F107" s="47"/>
    </row>
    <row r="108" spans="1:6" ht="14.25" x14ac:dyDescent="0.2">
      <c r="A108" s="112"/>
      <c r="B108" s="51"/>
      <c r="C108" s="66">
        <v>759</v>
      </c>
      <c r="D108" s="29" t="s">
        <v>44</v>
      </c>
      <c r="E108" s="57"/>
      <c r="F108" s="46">
        <f>C108*E108</f>
        <v>0</v>
      </c>
    </row>
    <row r="109" spans="1:6" x14ac:dyDescent="0.2">
      <c r="A109" s="113"/>
      <c r="B109" s="83"/>
      <c r="C109" s="67"/>
      <c r="D109" s="68"/>
      <c r="E109" s="69"/>
      <c r="F109" s="69"/>
    </row>
    <row r="110" spans="1:6" x14ac:dyDescent="0.2">
      <c r="A110" s="114"/>
      <c r="B110" s="87"/>
      <c r="C110" s="70"/>
      <c r="D110" s="100"/>
      <c r="E110" s="88"/>
      <c r="F110" s="88"/>
    </row>
    <row r="111" spans="1:6" x14ac:dyDescent="0.2">
      <c r="A111" s="107">
        <f>COUNT($A$7:A110)+1</f>
        <v>21</v>
      </c>
      <c r="B111" s="50" t="s">
        <v>21</v>
      </c>
      <c r="C111" s="66"/>
      <c r="D111" s="29"/>
      <c r="E111" s="46"/>
      <c r="F111" s="46"/>
    </row>
    <row r="112" spans="1:6" ht="25.5" x14ac:dyDescent="0.2">
      <c r="A112" s="112"/>
      <c r="B112" s="51" t="s">
        <v>20</v>
      </c>
      <c r="C112" s="66"/>
      <c r="D112" s="29"/>
      <c r="E112" s="46"/>
      <c r="F112" s="47"/>
    </row>
    <row r="113" spans="1:6" ht="14.25" x14ac:dyDescent="0.2">
      <c r="A113" s="112"/>
      <c r="B113" s="51"/>
      <c r="C113" s="66">
        <v>1940</v>
      </c>
      <c r="D113" s="29" t="s">
        <v>44</v>
      </c>
      <c r="E113" s="57"/>
      <c r="F113" s="46">
        <f>C113*E113</f>
        <v>0</v>
      </c>
    </row>
    <row r="114" spans="1:6" x14ac:dyDescent="0.2">
      <c r="A114" s="113"/>
      <c r="B114" s="83"/>
      <c r="C114" s="67"/>
      <c r="D114" s="68"/>
      <c r="E114" s="69"/>
      <c r="F114" s="69"/>
    </row>
    <row r="115" spans="1:6" x14ac:dyDescent="0.2">
      <c r="A115" s="114"/>
      <c r="B115" s="82"/>
      <c r="C115" s="70"/>
      <c r="D115" s="64"/>
      <c r="E115" s="65"/>
      <c r="F115" s="65"/>
    </row>
    <row r="116" spans="1:6" x14ac:dyDescent="0.2">
      <c r="A116" s="107">
        <f>COUNT($A$7:A115)+1</f>
        <v>22</v>
      </c>
      <c r="B116" s="50" t="s">
        <v>23</v>
      </c>
      <c r="C116" s="66"/>
      <c r="D116" s="29"/>
      <c r="E116" s="46"/>
      <c r="F116" s="46"/>
    </row>
    <row r="117" spans="1:6" ht="25.5" x14ac:dyDescent="0.2">
      <c r="A117" s="112"/>
      <c r="B117" s="51" t="s">
        <v>38</v>
      </c>
      <c r="C117" s="66"/>
      <c r="D117" s="29"/>
      <c r="E117" s="46"/>
      <c r="F117" s="47"/>
    </row>
    <row r="118" spans="1:6" ht="14.25" x14ac:dyDescent="0.2">
      <c r="A118" s="112"/>
      <c r="B118" s="51"/>
      <c r="C118" s="66">
        <v>940</v>
      </c>
      <c r="D118" s="29" t="s">
        <v>39</v>
      </c>
      <c r="E118" s="57"/>
      <c r="F118" s="46">
        <f>C118*E118</f>
        <v>0</v>
      </c>
    </row>
    <row r="119" spans="1:6" x14ac:dyDescent="0.2">
      <c r="A119" s="113"/>
      <c r="B119" s="83"/>
      <c r="C119" s="67"/>
      <c r="D119" s="68"/>
      <c r="E119" s="69"/>
      <c r="F119" s="69"/>
    </row>
    <row r="120" spans="1:6" x14ac:dyDescent="0.2">
      <c r="A120" s="114"/>
      <c r="B120" s="82"/>
      <c r="C120" s="70"/>
      <c r="D120" s="64"/>
      <c r="E120" s="65"/>
      <c r="F120" s="65"/>
    </row>
    <row r="121" spans="1:6" x14ac:dyDescent="0.2">
      <c r="A121" s="107">
        <f>COUNT($A$7:A120)+1</f>
        <v>23</v>
      </c>
      <c r="B121" s="50" t="s">
        <v>24</v>
      </c>
      <c r="C121" s="66"/>
      <c r="D121" s="29"/>
      <c r="E121" s="46"/>
      <c r="F121" s="47"/>
    </row>
    <row r="122" spans="1:6" ht="25.5" x14ac:dyDescent="0.2">
      <c r="A122" s="112"/>
      <c r="B122" s="51" t="s">
        <v>80</v>
      </c>
      <c r="C122" s="66"/>
      <c r="D122" s="29"/>
      <c r="E122" s="46"/>
      <c r="F122" s="47"/>
    </row>
    <row r="123" spans="1:6" x14ac:dyDescent="0.2">
      <c r="A123" s="112"/>
      <c r="B123" s="51"/>
      <c r="C123" s="66">
        <v>3</v>
      </c>
      <c r="D123" s="29" t="s">
        <v>1</v>
      </c>
      <c r="E123" s="57"/>
      <c r="F123" s="46">
        <f>C123*E123</f>
        <v>0</v>
      </c>
    </row>
    <row r="124" spans="1:6" x14ac:dyDescent="0.2">
      <c r="A124" s="113"/>
      <c r="B124" s="83"/>
      <c r="C124" s="67"/>
      <c r="D124" s="68"/>
      <c r="E124" s="69"/>
      <c r="F124" s="69"/>
    </row>
    <row r="125" spans="1:6" x14ac:dyDescent="0.2">
      <c r="A125" s="114"/>
      <c r="B125" s="82"/>
      <c r="C125" s="70"/>
      <c r="D125" s="64"/>
      <c r="E125" s="65"/>
      <c r="F125" s="65"/>
    </row>
    <row r="126" spans="1:6" x14ac:dyDescent="0.2">
      <c r="A126" s="107">
        <f>COUNT($A$7:A125)+1</f>
        <v>24</v>
      </c>
      <c r="B126" s="50" t="s">
        <v>26</v>
      </c>
      <c r="C126" s="66"/>
      <c r="D126" s="29"/>
      <c r="E126" s="46"/>
      <c r="F126" s="46"/>
    </row>
    <row r="127" spans="1:6" x14ac:dyDescent="0.2">
      <c r="A127" s="112"/>
      <c r="B127" s="51" t="s">
        <v>25</v>
      </c>
      <c r="C127" s="66"/>
      <c r="D127" s="29"/>
      <c r="E127" s="46"/>
      <c r="F127" s="47"/>
    </row>
    <row r="128" spans="1:6" x14ac:dyDescent="0.2">
      <c r="A128" s="112"/>
      <c r="B128" s="51"/>
      <c r="C128" s="66">
        <v>3</v>
      </c>
      <c r="D128" s="29" t="s">
        <v>1</v>
      </c>
      <c r="E128" s="57"/>
      <c r="F128" s="46">
        <f>C128*E128</f>
        <v>0</v>
      </c>
    </row>
    <row r="129" spans="1:6" x14ac:dyDescent="0.2">
      <c r="A129" s="113"/>
      <c r="B129" s="83"/>
      <c r="C129" s="67"/>
      <c r="D129" s="68"/>
      <c r="E129" s="69"/>
      <c r="F129" s="69"/>
    </row>
    <row r="130" spans="1:6" x14ac:dyDescent="0.2">
      <c r="A130" s="114"/>
      <c r="B130" s="82"/>
      <c r="C130" s="70"/>
      <c r="D130" s="64"/>
      <c r="E130" s="65"/>
      <c r="F130" s="63"/>
    </row>
    <row r="131" spans="1:6" x14ac:dyDescent="0.2">
      <c r="A131" s="107">
        <f>COUNT($A$7:A130)+1</f>
        <v>25</v>
      </c>
      <c r="B131" s="50" t="s">
        <v>208</v>
      </c>
      <c r="C131" s="66"/>
      <c r="D131" s="29"/>
      <c r="E131" s="46"/>
      <c r="F131" s="47"/>
    </row>
    <row r="132" spans="1:6" ht="76.5" x14ac:dyDescent="0.2">
      <c r="A132" s="112"/>
      <c r="B132" s="51" t="s">
        <v>209</v>
      </c>
      <c r="C132" s="66"/>
      <c r="D132" s="29"/>
      <c r="E132" s="46"/>
      <c r="F132" s="47"/>
    </row>
    <row r="133" spans="1:6" x14ac:dyDescent="0.2">
      <c r="A133" s="112"/>
      <c r="B133" s="51"/>
      <c r="C133" s="66">
        <v>1</v>
      </c>
      <c r="D133" s="29" t="s">
        <v>1</v>
      </c>
      <c r="E133" s="57"/>
      <c r="F133" s="46">
        <f>C133*E133</f>
        <v>0</v>
      </c>
    </row>
    <row r="134" spans="1:6" x14ac:dyDescent="0.2">
      <c r="A134" s="113"/>
      <c r="B134" s="83"/>
      <c r="C134" s="67"/>
      <c r="D134" s="68"/>
      <c r="E134" s="69"/>
      <c r="F134" s="69"/>
    </row>
    <row r="135" spans="1:6" x14ac:dyDescent="0.2">
      <c r="A135" s="112"/>
      <c r="B135" s="51"/>
      <c r="C135" s="66"/>
      <c r="D135" s="29"/>
      <c r="E135" s="46"/>
      <c r="F135" s="46"/>
    </row>
    <row r="136" spans="1:6" x14ac:dyDescent="0.2">
      <c r="A136" s="107">
        <f>COUNT($A$7:A134)+1</f>
        <v>26</v>
      </c>
      <c r="B136" s="50" t="s">
        <v>28</v>
      </c>
      <c r="C136" s="66"/>
      <c r="D136" s="29"/>
      <c r="E136" s="46"/>
      <c r="F136" s="47"/>
    </row>
    <row r="137" spans="1:6" ht="38.25" x14ac:dyDescent="0.2">
      <c r="A137" s="112"/>
      <c r="B137" s="51" t="s">
        <v>27</v>
      </c>
      <c r="C137" s="66"/>
      <c r="D137" s="29"/>
      <c r="E137" s="46"/>
      <c r="F137" s="47"/>
    </row>
    <row r="138" spans="1:6" x14ac:dyDescent="0.2">
      <c r="A138" s="112"/>
      <c r="B138" s="51" t="s">
        <v>214</v>
      </c>
      <c r="C138" s="66">
        <v>15</v>
      </c>
      <c r="D138" s="29" t="s">
        <v>1</v>
      </c>
      <c r="E138" s="57"/>
      <c r="F138" s="46">
        <f>C138*E138</f>
        <v>0</v>
      </c>
    </row>
    <row r="139" spans="1:6" x14ac:dyDescent="0.2">
      <c r="A139" s="113"/>
      <c r="B139" s="83"/>
      <c r="C139" s="67"/>
      <c r="D139" s="68"/>
      <c r="E139" s="69"/>
      <c r="F139" s="69"/>
    </row>
    <row r="140" spans="1:6" x14ac:dyDescent="0.2">
      <c r="A140" s="114"/>
      <c r="B140" s="87"/>
      <c r="C140" s="41"/>
      <c r="D140" s="42"/>
      <c r="E140" s="43"/>
      <c r="F140" s="41"/>
    </row>
    <row r="141" spans="1:6" x14ac:dyDescent="0.2">
      <c r="A141" s="107">
        <f>COUNT($A$7:A140)+1</f>
        <v>27</v>
      </c>
      <c r="B141" s="50" t="s">
        <v>29</v>
      </c>
      <c r="C141" s="47"/>
      <c r="D141" s="29"/>
      <c r="E141" s="76"/>
      <c r="F141" s="47"/>
    </row>
    <row r="142" spans="1:6" ht="76.5" x14ac:dyDescent="0.2">
      <c r="A142" s="110"/>
      <c r="B142" s="51" t="s">
        <v>84</v>
      </c>
      <c r="C142" s="47"/>
      <c r="D142" s="29"/>
      <c r="E142" s="46"/>
      <c r="F142" s="47"/>
    </row>
    <row r="143" spans="1:6" x14ac:dyDescent="0.2">
      <c r="A143" s="107"/>
      <c r="B143" s="101"/>
      <c r="C143" s="77"/>
      <c r="D143" s="78">
        <v>0.05</v>
      </c>
      <c r="E143" s="47"/>
      <c r="F143" s="46">
        <f>SUM(F9:F142)*D143</f>
        <v>0</v>
      </c>
    </row>
    <row r="144" spans="1:6" x14ac:dyDescent="0.2">
      <c r="A144" s="109"/>
      <c r="B144" s="102"/>
      <c r="C144" s="103"/>
      <c r="D144" s="104"/>
      <c r="E144" s="79"/>
      <c r="F144" s="69"/>
    </row>
    <row r="145" spans="1:6" x14ac:dyDescent="0.2">
      <c r="A145" s="111"/>
      <c r="B145" s="82"/>
      <c r="C145" s="63"/>
      <c r="D145" s="64"/>
      <c r="E145" s="105"/>
      <c r="F145" s="65"/>
    </row>
    <row r="146" spans="1:6" x14ac:dyDescent="0.2">
      <c r="A146" s="107">
        <f>COUNT($A$7:A145)+1</f>
        <v>28</v>
      </c>
      <c r="B146" s="50" t="s">
        <v>31</v>
      </c>
      <c r="C146" s="47"/>
      <c r="D146" s="29"/>
      <c r="E146" s="76"/>
      <c r="F146" s="46"/>
    </row>
    <row r="147" spans="1:6" ht="38.25" x14ac:dyDescent="0.2">
      <c r="A147" s="110"/>
      <c r="B147" s="51" t="s">
        <v>30</v>
      </c>
      <c r="C147" s="47"/>
      <c r="D147" s="29"/>
      <c r="E147" s="47"/>
      <c r="F147" s="46"/>
    </row>
    <row r="148" spans="1:6" x14ac:dyDescent="0.2">
      <c r="A148" s="110"/>
      <c r="B148" s="51"/>
      <c r="C148" s="77"/>
      <c r="D148" s="78">
        <v>0.05</v>
      </c>
      <c r="E148" s="47"/>
      <c r="F148" s="46">
        <f>SUM(F9:F142)*D148</f>
        <v>0</v>
      </c>
    </row>
    <row r="149" spans="1:6" x14ac:dyDescent="0.2">
      <c r="A149" s="115"/>
      <c r="B149" s="83"/>
      <c r="C149" s="79"/>
      <c r="D149" s="68"/>
      <c r="E149" s="79"/>
      <c r="F149" s="79"/>
    </row>
    <row r="150" spans="1:6" x14ac:dyDescent="0.2">
      <c r="A150" s="110"/>
      <c r="B150" s="51"/>
      <c r="C150" s="47"/>
      <c r="D150" s="29"/>
      <c r="E150" s="47"/>
      <c r="F150" s="47"/>
    </row>
    <row r="151" spans="1:6" x14ac:dyDescent="0.2">
      <c r="A151" s="107">
        <f>COUNT($A$7:A149)+1</f>
        <v>29</v>
      </c>
      <c r="B151" s="50" t="s">
        <v>85</v>
      </c>
      <c r="C151" s="47"/>
      <c r="D151" s="29"/>
      <c r="E151" s="47"/>
      <c r="F151" s="47"/>
    </row>
    <row r="152" spans="1:6" ht="38.25" x14ac:dyDescent="0.2">
      <c r="A152" s="110"/>
      <c r="B152" s="51" t="s">
        <v>32</v>
      </c>
      <c r="C152" s="77"/>
      <c r="D152" s="78">
        <v>0.1</v>
      </c>
      <c r="E152" s="47"/>
      <c r="F152" s="46">
        <f>SUM(F9:F142)*D152</f>
        <v>0</v>
      </c>
    </row>
    <row r="153" spans="1:6" x14ac:dyDescent="0.2">
      <c r="A153" s="115"/>
      <c r="B153" s="84"/>
      <c r="C153" s="47"/>
      <c r="D153" s="29"/>
      <c r="E153" s="76"/>
      <c r="F153" s="47"/>
    </row>
    <row r="154" spans="1:6" x14ac:dyDescent="0.2">
      <c r="A154" s="52"/>
      <c r="B154" s="85" t="s">
        <v>2</v>
      </c>
      <c r="C154" s="53"/>
      <c r="D154" s="54"/>
      <c r="E154" s="55" t="s">
        <v>43</v>
      </c>
      <c r="F154" s="55">
        <f>SUM(F9:F153)</f>
        <v>0</v>
      </c>
    </row>
  </sheetData>
  <sheetProtection password="CFA5" sheet="1" objects="1" scenarios="1"/>
  <phoneticPr fontId="0" type="noConversion"/>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5" manualBreakCount="5">
    <brk id="30" max="5" man="1"/>
    <brk id="58" max="5" man="1"/>
    <brk id="88" max="5" man="1"/>
    <brk id="119" max="5" man="1"/>
    <brk id="149"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F138"/>
  <sheetViews>
    <sheetView topLeftCell="A14" zoomScaleNormal="100" zoomScaleSheetLayoutView="50" workbookViewId="0">
      <selection activeCell="E14" sqref="E14"/>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192</v>
      </c>
      <c r="B3" s="80" t="s">
        <v>269</v>
      </c>
      <c r="C3" s="35"/>
      <c r="D3" s="36"/>
    </row>
    <row r="4" spans="1:6" x14ac:dyDescent="0.2">
      <c r="A4" s="34"/>
      <c r="B4" s="80" t="s">
        <v>247</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65</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20</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1</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1</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143</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5.4</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65</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143</v>
      </c>
      <c r="D45" s="48" t="s">
        <v>45</v>
      </c>
      <c r="E45" s="58"/>
      <c r="F45" s="49">
        <f>C45*E45</f>
        <v>0</v>
      </c>
    </row>
    <row r="46" spans="1:6" ht="25.5" x14ac:dyDescent="0.2">
      <c r="A46" s="112"/>
      <c r="B46" s="51" t="s">
        <v>202</v>
      </c>
      <c r="C46" s="66">
        <v>143</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143</v>
      </c>
      <c r="D51" s="48" t="s">
        <v>45</v>
      </c>
      <c r="E51" s="57"/>
      <c r="F51" s="49">
        <f>+E51*C51</f>
        <v>0</v>
      </c>
    </row>
    <row r="52" spans="1:6" ht="14.25" x14ac:dyDescent="0.2">
      <c r="A52" s="113"/>
      <c r="B52" s="152"/>
      <c r="C52" s="67"/>
      <c r="D52" s="90"/>
      <c r="E52" s="69"/>
      <c r="F52" s="91"/>
    </row>
    <row r="53" spans="1:6" x14ac:dyDescent="0.2">
      <c r="A53" s="108"/>
      <c r="B53" s="82"/>
      <c r="C53" s="70"/>
      <c r="D53" s="64"/>
      <c r="E53" s="65"/>
      <c r="F53" s="63"/>
    </row>
    <row r="54" spans="1:6" ht="25.5" x14ac:dyDescent="0.2">
      <c r="A54" s="107">
        <f>COUNT($A$7:A53)+1</f>
        <v>10</v>
      </c>
      <c r="B54" s="50" t="s">
        <v>135</v>
      </c>
      <c r="C54" s="66"/>
      <c r="D54" s="29"/>
      <c r="E54" s="46"/>
      <c r="F54" s="46"/>
    </row>
    <row r="55" spans="1:6" ht="51" x14ac:dyDescent="0.2">
      <c r="A55" s="107"/>
      <c r="B55" s="51" t="s">
        <v>136</v>
      </c>
      <c r="C55" s="66"/>
      <c r="D55" s="29"/>
      <c r="E55" s="46"/>
      <c r="F55" s="47"/>
    </row>
    <row r="56" spans="1:6" ht="14.25" x14ac:dyDescent="0.2">
      <c r="A56" s="107"/>
      <c r="B56" s="51"/>
      <c r="C56" s="66">
        <v>3</v>
      </c>
      <c r="D56" s="29" t="s">
        <v>45</v>
      </c>
      <c r="E56" s="57"/>
      <c r="F56" s="46">
        <f>C56*E56</f>
        <v>0</v>
      </c>
    </row>
    <row r="57" spans="1:6" x14ac:dyDescent="0.2">
      <c r="A57" s="107"/>
      <c r="B57" s="51"/>
      <c r="C57" s="66"/>
      <c r="D57" s="29"/>
      <c r="E57" s="46"/>
      <c r="F57" s="46"/>
    </row>
    <row r="58" spans="1:6" x14ac:dyDescent="0.2">
      <c r="A58" s="108"/>
      <c r="B58" s="82"/>
      <c r="C58" s="70"/>
      <c r="D58" s="64"/>
      <c r="E58" s="65"/>
      <c r="F58" s="63"/>
    </row>
    <row r="59" spans="1:6" x14ac:dyDescent="0.2">
      <c r="A59" s="107">
        <f>COUNT($A$7:A58)+1</f>
        <v>11</v>
      </c>
      <c r="B59" s="50" t="s">
        <v>137</v>
      </c>
      <c r="C59" s="66"/>
      <c r="D59" s="29"/>
      <c r="E59" s="46"/>
      <c r="F59" s="46"/>
    </row>
    <row r="60" spans="1:6" ht="51" x14ac:dyDescent="0.2">
      <c r="A60" s="107"/>
      <c r="B60" s="51" t="s">
        <v>138</v>
      </c>
      <c r="C60" s="66"/>
      <c r="D60" s="29"/>
      <c r="E60" s="46"/>
      <c r="F60" s="47"/>
    </row>
    <row r="61" spans="1:6" ht="14.25" x14ac:dyDescent="0.2">
      <c r="A61" s="107"/>
      <c r="B61" s="51"/>
      <c r="C61" s="66">
        <v>3</v>
      </c>
      <c r="D61" s="29" t="s">
        <v>45</v>
      </c>
      <c r="E61" s="57"/>
      <c r="F61" s="46">
        <f>C61*E61</f>
        <v>0</v>
      </c>
    </row>
    <row r="62" spans="1:6" x14ac:dyDescent="0.2">
      <c r="A62" s="109"/>
      <c r="B62" s="83"/>
      <c r="C62" s="67"/>
      <c r="D62" s="68"/>
      <c r="E62" s="69"/>
      <c r="F62" s="69"/>
    </row>
    <row r="63" spans="1:6" x14ac:dyDescent="0.2">
      <c r="A63" s="114"/>
      <c r="B63" s="87"/>
      <c r="C63" s="70"/>
      <c r="D63" s="64"/>
      <c r="E63" s="65"/>
      <c r="F63" s="65"/>
    </row>
    <row r="64" spans="1:6" x14ac:dyDescent="0.2">
      <c r="A64" s="107">
        <f>COUNT($A$7:A63)+1</f>
        <v>12</v>
      </c>
      <c r="B64" s="98" t="s">
        <v>72</v>
      </c>
      <c r="C64" s="66"/>
      <c r="D64" s="29"/>
      <c r="E64" s="46"/>
      <c r="F64" s="46"/>
    </row>
    <row r="65" spans="1:6" ht="38.25" x14ac:dyDescent="0.2">
      <c r="A65" s="112"/>
      <c r="B65" s="51" t="s">
        <v>73</v>
      </c>
      <c r="C65" s="66"/>
      <c r="D65" s="29"/>
      <c r="E65" s="46"/>
      <c r="F65" s="46"/>
    </row>
    <row r="66" spans="1:6" x14ac:dyDescent="0.2">
      <c r="A66" s="112"/>
      <c r="B66" s="84"/>
      <c r="C66" s="66">
        <v>3</v>
      </c>
      <c r="D66" s="29" t="s">
        <v>1</v>
      </c>
      <c r="E66" s="57"/>
      <c r="F66" s="46">
        <f>C66*E66</f>
        <v>0</v>
      </c>
    </row>
    <row r="67" spans="1:6" x14ac:dyDescent="0.2">
      <c r="A67" s="113"/>
      <c r="B67" s="99"/>
      <c r="C67" s="67"/>
      <c r="D67" s="68"/>
      <c r="E67" s="69"/>
      <c r="F67" s="69"/>
    </row>
    <row r="68" spans="1:6" x14ac:dyDescent="0.2">
      <c r="A68" s="114"/>
      <c r="B68" s="87"/>
      <c r="C68" s="70"/>
      <c r="D68" s="64"/>
      <c r="E68" s="65"/>
      <c r="F68" s="65"/>
    </row>
    <row r="69" spans="1:6" x14ac:dyDescent="0.2">
      <c r="A69" s="107">
        <f>COUNT($A$7:A68)+1</f>
        <v>13</v>
      </c>
      <c r="B69" s="96" t="s">
        <v>74</v>
      </c>
      <c r="C69" s="66"/>
      <c r="D69" s="29"/>
      <c r="E69" s="46"/>
      <c r="F69" s="46"/>
    </row>
    <row r="70" spans="1:6" ht="38.25" x14ac:dyDescent="0.2">
      <c r="A70" s="112"/>
      <c r="B70" s="74" t="s">
        <v>75</v>
      </c>
      <c r="C70" s="66"/>
      <c r="D70" s="29"/>
      <c r="E70" s="46"/>
      <c r="F70" s="46"/>
    </row>
    <row r="71" spans="1:6" x14ac:dyDescent="0.2">
      <c r="A71" s="112"/>
      <c r="B71" s="84"/>
      <c r="C71" s="66">
        <v>1</v>
      </c>
      <c r="D71" s="29" t="s">
        <v>1</v>
      </c>
      <c r="E71" s="57"/>
      <c r="F71" s="46">
        <f>C71*E71</f>
        <v>0</v>
      </c>
    </row>
    <row r="72" spans="1:6" x14ac:dyDescent="0.2">
      <c r="A72" s="113"/>
      <c r="B72" s="99"/>
      <c r="C72" s="67"/>
      <c r="D72" s="68"/>
      <c r="E72" s="69"/>
      <c r="F72" s="69"/>
    </row>
    <row r="73" spans="1:6" x14ac:dyDescent="0.2">
      <c r="A73" s="114"/>
      <c r="B73" s="87"/>
      <c r="C73" s="70"/>
      <c r="D73" s="64"/>
      <c r="E73" s="65"/>
      <c r="F73" s="65"/>
    </row>
    <row r="74" spans="1:6" x14ac:dyDescent="0.2">
      <c r="A74" s="107">
        <f>COUNT($A$7:A73)+1</f>
        <v>14</v>
      </c>
      <c r="B74" s="50" t="s">
        <v>19</v>
      </c>
      <c r="C74" s="66"/>
      <c r="D74" s="29"/>
      <c r="E74" s="46"/>
      <c r="F74" s="46"/>
    </row>
    <row r="75" spans="1:6" x14ac:dyDescent="0.2">
      <c r="A75" s="112"/>
      <c r="B75" s="51" t="s">
        <v>18</v>
      </c>
      <c r="C75" s="66"/>
      <c r="D75" s="29"/>
      <c r="E75" s="46"/>
      <c r="F75" s="47"/>
    </row>
    <row r="76" spans="1:6" ht="14.25" x14ac:dyDescent="0.2">
      <c r="A76" s="112"/>
      <c r="B76" s="51"/>
      <c r="C76" s="66">
        <v>52</v>
      </c>
      <c r="D76" s="29" t="s">
        <v>45</v>
      </c>
      <c r="E76" s="57"/>
      <c r="F76" s="46">
        <f>C76*E76</f>
        <v>0</v>
      </c>
    </row>
    <row r="77" spans="1:6" x14ac:dyDescent="0.2">
      <c r="A77" s="113"/>
      <c r="B77" s="83"/>
      <c r="C77" s="67"/>
      <c r="D77" s="68"/>
      <c r="E77" s="69"/>
      <c r="F77" s="69"/>
    </row>
    <row r="78" spans="1:6" x14ac:dyDescent="0.2">
      <c r="A78" s="114"/>
      <c r="B78" s="82"/>
      <c r="C78" s="70"/>
      <c r="D78" s="64"/>
      <c r="E78" s="65"/>
      <c r="F78" s="65"/>
    </row>
    <row r="79" spans="1:6" x14ac:dyDescent="0.2">
      <c r="A79" s="107">
        <f>COUNT($A$7:A78)+1</f>
        <v>15</v>
      </c>
      <c r="B79" s="50" t="s">
        <v>76</v>
      </c>
      <c r="C79" s="66"/>
      <c r="D79" s="29"/>
      <c r="E79" s="46"/>
      <c r="F79" s="47"/>
    </row>
    <row r="80" spans="1:6" ht="51" x14ac:dyDescent="0.2">
      <c r="A80" s="112"/>
      <c r="B80" s="51" t="s">
        <v>109</v>
      </c>
      <c r="C80" s="66"/>
      <c r="D80" s="29"/>
      <c r="E80" s="46"/>
      <c r="F80" s="47"/>
    </row>
    <row r="81" spans="1:6" ht="14.25" x14ac:dyDescent="0.2">
      <c r="A81" s="112"/>
      <c r="B81" s="51" t="s">
        <v>34</v>
      </c>
      <c r="C81" s="66">
        <v>82</v>
      </c>
      <c r="D81" s="29" t="s">
        <v>44</v>
      </c>
      <c r="E81" s="57"/>
      <c r="F81" s="46">
        <f>C81*E81</f>
        <v>0</v>
      </c>
    </row>
    <row r="82" spans="1:6" ht="14.25" x14ac:dyDescent="0.2">
      <c r="A82" s="112"/>
      <c r="B82" s="51" t="s">
        <v>35</v>
      </c>
      <c r="C82" s="66">
        <v>21</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22</v>
      </c>
      <c r="C85" s="66"/>
      <c r="D85" s="29"/>
      <c r="E85" s="46"/>
      <c r="F85" s="46"/>
    </row>
    <row r="86" spans="1:6" ht="51" x14ac:dyDescent="0.2">
      <c r="A86" s="112"/>
      <c r="B86" s="51" t="s">
        <v>77</v>
      </c>
      <c r="C86" s="66"/>
      <c r="D86" s="29"/>
      <c r="E86" s="46"/>
      <c r="F86" s="46"/>
    </row>
    <row r="87" spans="1:6" ht="14.25" x14ac:dyDescent="0.2">
      <c r="A87" s="112"/>
      <c r="B87" s="51"/>
      <c r="C87" s="66">
        <v>15</v>
      </c>
      <c r="D87" s="29" t="s">
        <v>44</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78</v>
      </c>
      <c r="C90" s="66"/>
      <c r="D90" s="29"/>
      <c r="E90" s="46"/>
      <c r="F90" s="46"/>
    </row>
    <row r="91" spans="1:6" ht="63.75" x14ac:dyDescent="0.2">
      <c r="A91" s="112"/>
      <c r="B91" s="51" t="s">
        <v>106</v>
      </c>
      <c r="C91" s="66"/>
      <c r="D91" s="29"/>
      <c r="E91" s="46"/>
      <c r="F91" s="46"/>
    </row>
    <row r="92" spans="1:6" ht="14.25" x14ac:dyDescent="0.2">
      <c r="A92" s="112"/>
      <c r="B92" s="51"/>
      <c r="C92" s="66">
        <v>37</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79</v>
      </c>
      <c r="C95" s="66"/>
      <c r="D95" s="29"/>
      <c r="E95" s="46"/>
      <c r="F95" s="47"/>
    </row>
    <row r="96" spans="1:6" ht="51" x14ac:dyDescent="0.2">
      <c r="A96" s="112"/>
      <c r="B96" s="51" t="s">
        <v>107</v>
      </c>
      <c r="C96" s="66"/>
      <c r="D96" s="29"/>
      <c r="E96" s="46"/>
      <c r="F96" s="47"/>
    </row>
    <row r="97" spans="1:6" ht="14.25" x14ac:dyDescent="0.2">
      <c r="A97" s="112"/>
      <c r="B97" s="51"/>
      <c r="C97" s="66">
        <v>51</v>
      </c>
      <c r="D97" s="29" t="s">
        <v>44</v>
      </c>
      <c r="E97" s="57"/>
      <c r="F97" s="46">
        <f>C97*E97</f>
        <v>0</v>
      </c>
    </row>
    <row r="98" spans="1:6" x14ac:dyDescent="0.2">
      <c r="A98" s="113"/>
      <c r="B98" s="83"/>
      <c r="C98" s="67"/>
      <c r="D98" s="68"/>
      <c r="E98" s="69"/>
      <c r="F98" s="69"/>
    </row>
    <row r="99" spans="1:6" x14ac:dyDescent="0.2">
      <c r="A99" s="114"/>
      <c r="B99" s="87"/>
      <c r="C99" s="70"/>
      <c r="D99" s="100"/>
      <c r="E99" s="88"/>
      <c r="F99" s="88"/>
    </row>
    <row r="100" spans="1:6" x14ac:dyDescent="0.2">
      <c r="A100" s="107">
        <f>COUNT($A$7:A99)+1</f>
        <v>19</v>
      </c>
      <c r="B100" s="50" t="s">
        <v>21</v>
      </c>
      <c r="C100" s="66"/>
      <c r="D100" s="29"/>
      <c r="E100" s="46"/>
      <c r="F100" s="46"/>
    </row>
    <row r="101" spans="1:6" ht="25.5" x14ac:dyDescent="0.2">
      <c r="A101" s="112"/>
      <c r="B101" s="51" t="s">
        <v>20</v>
      </c>
      <c r="C101" s="66"/>
      <c r="D101" s="29"/>
      <c r="E101" s="46"/>
      <c r="F101" s="47"/>
    </row>
    <row r="102" spans="1:6" ht="14.25" x14ac:dyDescent="0.2">
      <c r="A102" s="112"/>
      <c r="B102" s="51"/>
      <c r="C102" s="66">
        <v>129</v>
      </c>
      <c r="D102" s="29" t="s">
        <v>44</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23</v>
      </c>
      <c r="C105" s="66"/>
      <c r="D105" s="29"/>
      <c r="E105" s="46"/>
      <c r="F105" s="46"/>
    </row>
    <row r="106" spans="1:6" ht="25.5" x14ac:dyDescent="0.2">
      <c r="A106" s="112"/>
      <c r="B106" s="51" t="s">
        <v>38</v>
      </c>
      <c r="C106" s="66"/>
      <c r="D106" s="29"/>
      <c r="E106" s="46"/>
      <c r="F106" s="47"/>
    </row>
    <row r="107" spans="1:6" ht="14.25" x14ac:dyDescent="0.2">
      <c r="A107" s="112"/>
      <c r="B107" s="51"/>
      <c r="C107" s="66">
        <v>65</v>
      </c>
      <c r="D107" s="29" t="s">
        <v>39</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24</v>
      </c>
      <c r="C110" s="66"/>
      <c r="D110" s="29"/>
      <c r="E110" s="46"/>
      <c r="F110" s="47"/>
    </row>
    <row r="111" spans="1:6" ht="25.5" x14ac:dyDescent="0.2">
      <c r="A111" s="112"/>
      <c r="B111" s="51" t="s">
        <v>80</v>
      </c>
      <c r="C111" s="66"/>
      <c r="D111" s="29"/>
      <c r="E111" s="46"/>
      <c r="F111" s="47"/>
    </row>
    <row r="112" spans="1:6" x14ac:dyDescent="0.2">
      <c r="A112" s="112"/>
      <c r="B112" s="51"/>
      <c r="C112" s="66">
        <v>2</v>
      </c>
      <c r="D112" s="29" t="s">
        <v>1</v>
      </c>
      <c r="E112" s="57"/>
      <c r="F112" s="46">
        <f>C112*E112</f>
        <v>0</v>
      </c>
    </row>
    <row r="113" spans="1:6" x14ac:dyDescent="0.2">
      <c r="A113" s="113"/>
      <c r="B113" s="83"/>
      <c r="C113" s="67"/>
      <c r="D113" s="68"/>
      <c r="E113" s="69"/>
      <c r="F113" s="69"/>
    </row>
    <row r="114" spans="1:6" x14ac:dyDescent="0.2">
      <c r="A114" s="114"/>
      <c r="B114" s="82"/>
      <c r="C114" s="70"/>
      <c r="D114" s="64"/>
      <c r="E114" s="65"/>
      <c r="F114" s="65"/>
    </row>
    <row r="115" spans="1:6" x14ac:dyDescent="0.2">
      <c r="A115" s="107">
        <f>COUNT($A$7:A114)+1</f>
        <v>22</v>
      </c>
      <c r="B115" s="50" t="s">
        <v>26</v>
      </c>
      <c r="C115" s="66"/>
      <c r="D115" s="29"/>
      <c r="E115" s="46"/>
      <c r="F115" s="46"/>
    </row>
    <row r="116" spans="1:6" x14ac:dyDescent="0.2">
      <c r="A116" s="112"/>
      <c r="B116" s="51" t="s">
        <v>25</v>
      </c>
      <c r="C116" s="66"/>
      <c r="D116" s="29"/>
      <c r="E116" s="46"/>
      <c r="F116" s="47"/>
    </row>
    <row r="117" spans="1:6" x14ac:dyDescent="0.2">
      <c r="A117" s="112"/>
      <c r="B117" s="51"/>
      <c r="C117" s="66">
        <v>2</v>
      </c>
      <c r="D117" s="29" t="s">
        <v>1</v>
      </c>
      <c r="E117" s="57"/>
      <c r="F117" s="46">
        <f>C117*E117</f>
        <v>0</v>
      </c>
    </row>
    <row r="118" spans="1:6" x14ac:dyDescent="0.2">
      <c r="A118" s="113"/>
      <c r="B118" s="83"/>
      <c r="C118" s="67"/>
      <c r="D118" s="68"/>
      <c r="E118" s="69"/>
      <c r="F118" s="69"/>
    </row>
    <row r="119" spans="1:6" x14ac:dyDescent="0.2">
      <c r="A119" s="112"/>
      <c r="B119" s="51"/>
      <c r="C119" s="66"/>
      <c r="D119" s="29"/>
      <c r="E119" s="46"/>
      <c r="F119" s="46"/>
    </row>
    <row r="120" spans="1:6" x14ac:dyDescent="0.2">
      <c r="A120" s="107">
        <f>COUNT($A$7:A118)+1</f>
        <v>23</v>
      </c>
      <c r="B120" s="50" t="s">
        <v>28</v>
      </c>
      <c r="C120" s="66"/>
      <c r="D120" s="29"/>
      <c r="E120" s="46"/>
      <c r="F120" s="47"/>
    </row>
    <row r="121" spans="1:6" ht="38.25" x14ac:dyDescent="0.2">
      <c r="A121" s="112"/>
      <c r="B121" s="51" t="s">
        <v>27</v>
      </c>
      <c r="C121" s="66"/>
      <c r="D121" s="29"/>
      <c r="E121" s="46"/>
      <c r="F121" s="47"/>
    </row>
    <row r="122" spans="1:6" x14ac:dyDescent="0.2">
      <c r="A122" s="112"/>
      <c r="B122" s="51" t="s">
        <v>58</v>
      </c>
      <c r="C122" s="66">
        <v>1</v>
      </c>
      <c r="D122" s="29" t="s">
        <v>1</v>
      </c>
      <c r="E122" s="57"/>
      <c r="F122" s="46">
        <f>C122*E122</f>
        <v>0</v>
      </c>
    </row>
    <row r="123" spans="1:6" x14ac:dyDescent="0.2">
      <c r="A123" s="113"/>
      <c r="B123" s="83"/>
      <c r="C123" s="67"/>
      <c r="D123" s="68"/>
      <c r="E123" s="69"/>
      <c r="F123" s="69"/>
    </row>
    <row r="124" spans="1:6" x14ac:dyDescent="0.2">
      <c r="A124" s="114"/>
      <c r="B124" s="87"/>
      <c r="C124" s="41"/>
      <c r="D124" s="42"/>
      <c r="E124" s="43"/>
      <c r="F124" s="41"/>
    </row>
    <row r="125" spans="1:6" x14ac:dyDescent="0.2">
      <c r="A125" s="107">
        <f>COUNT($A$7:A124)+1</f>
        <v>24</v>
      </c>
      <c r="B125" s="50" t="s">
        <v>29</v>
      </c>
      <c r="C125" s="47"/>
      <c r="D125" s="29"/>
      <c r="E125" s="76"/>
      <c r="F125" s="47"/>
    </row>
    <row r="126" spans="1:6" ht="76.5" x14ac:dyDescent="0.2">
      <c r="A126" s="110"/>
      <c r="B126" s="51" t="s">
        <v>84</v>
      </c>
      <c r="C126" s="47"/>
      <c r="D126" s="29"/>
      <c r="E126" s="46"/>
      <c r="F126" s="47"/>
    </row>
    <row r="127" spans="1:6" x14ac:dyDescent="0.2">
      <c r="A127" s="107"/>
      <c r="B127" s="101"/>
      <c r="C127" s="77"/>
      <c r="D127" s="78">
        <v>0.05</v>
      </c>
      <c r="E127" s="47"/>
      <c r="F127" s="46">
        <f>SUM(F9:F126)*D127</f>
        <v>0</v>
      </c>
    </row>
    <row r="128" spans="1:6" x14ac:dyDescent="0.2">
      <c r="A128" s="109"/>
      <c r="B128" s="102"/>
      <c r="C128" s="103"/>
      <c r="D128" s="104"/>
      <c r="E128" s="79"/>
      <c r="F128" s="69"/>
    </row>
    <row r="129" spans="1:6" x14ac:dyDescent="0.2">
      <c r="A129" s="111"/>
      <c r="B129" s="82"/>
      <c r="C129" s="63"/>
      <c r="D129" s="64"/>
      <c r="E129" s="105"/>
      <c r="F129" s="65"/>
    </row>
    <row r="130" spans="1:6" x14ac:dyDescent="0.2">
      <c r="A130" s="107">
        <f>COUNT($A$7:A129)+1</f>
        <v>25</v>
      </c>
      <c r="B130" s="50" t="s">
        <v>31</v>
      </c>
      <c r="C130" s="47"/>
      <c r="D130" s="29"/>
      <c r="E130" s="76"/>
      <c r="F130" s="46"/>
    </row>
    <row r="131" spans="1:6" ht="38.25" x14ac:dyDescent="0.2">
      <c r="A131" s="110"/>
      <c r="B131" s="51" t="s">
        <v>30</v>
      </c>
      <c r="C131" s="47"/>
      <c r="D131" s="29"/>
      <c r="E131" s="47"/>
      <c r="F131" s="46"/>
    </row>
    <row r="132" spans="1:6" x14ac:dyDescent="0.2">
      <c r="A132" s="110"/>
      <c r="B132" s="51"/>
      <c r="C132" s="77"/>
      <c r="D132" s="78">
        <v>0.05</v>
      </c>
      <c r="E132" s="47"/>
      <c r="F132" s="46">
        <f>SUM(F9:F126)*D132</f>
        <v>0</v>
      </c>
    </row>
    <row r="133" spans="1:6" x14ac:dyDescent="0.2">
      <c r="A133" s="115"/>
      <c r="B133" s="83"/>
      <c r="C133" s="79"/>
      <c r="D133" s="68"/>
      <c r="E133" s="79"/>
      <c r="F133" s="79"/>
    </row>
    <row r="134" spans="1:6" x14ac:dyDescent="0.2">
      <c r="A134" s="110"/>
      <c r="B134" s="51"/>
      <c r="C134" s="47"/>
      <c r="D134" s="29"/>
      <c r="E134" s="47"/>
      <c r="F134" s="47"/>
    </row>
    <row r="135" spans="1:6" x14ac:dyDescent="0.2">
      <c r="A135" s="107">
        <f>COUNT($A$7:A133)+1</f>
        <v>26</v>
      </c>
      <c r="B135" s="50" t="s">
        <v>85</v>
      </c>
      <c r="C135" s="47"/>
      <c r="D135" s="29"/>
      <c r="E135" s="47"/>
      <c r="F135" s="47"/>
    </row>
    <row r="136" spans="1:6" ht="38.25" x14ac:dyDescent="0.2">
      <c r="A136" s="110"/>
      <c r="B136" s="51" t="s">
        <v>32</v>
      </c>
      <c r="C136" s="77"/>
      <c r="D136" s="78">
        <v>0.1</v>
      </c>
      <c r="E136" s="47"/>
      <c r="F136" s="46">
        <f>SUM(F9:F126)*D136</f>
        <v>0</v>
      </c>
    </row>
    <row r="137" spans="1:6" x14ac:dyDescent="0.2">
      <c r="A137" s="115"/>
      <c r="B137" s="84"/>
      <c r="C137" s="47"/>
      <c r="D137" s="29"/>
      <c r="E137" s="76"/>
      <c r="F137" s="47"/>
    </row>
    <row r="138" spans="1:6" x14ac:dyDescent="0.2">
      <c r="A138" s="52"/>
      <c r="B138" s="85" t="s">
        <v>2</v>
      </c>
      <c r="C138" s="53"/>
      <c r="D138" s="54"/>
      <c r="E138" s="55" t="s">
        <v>43</v>
      </c>
      <c r="F138" s="55">
        <f>SUM(F9:F137)</f>
        <v>0</v>
      </c>
    </row>
  </sheetData>
  <sheetProtection algorithmName="SHA-512" hashValue="na7MF+zmExzhYqFqUReNbcFVsoCdxrhKW/UR1ynRHweNwCZ+mrprMpzioHEFYhGM4qGgnnRp7jHdhPwcwErXfA==" saltValue="awamnWPT7j1cEXr64su+t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3" manualBreakCount="3">
    <brk id="62" max="5" man="1"/>
    <brk id="93" max="5" man="1"/>
    <brk id="12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F143"/>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193</v>
      </c>
      <c r="B3" s="80" t="s">
        <v>268</v>
      </c>
      <c r="C3" s="35"/>
      <c r="D3" s="36"/>
    </row>
    <row r="4" spans="1:6" x14ac:dyDescent="0.2">
      <c r="A4" s="34"/>
      <c r="B4" s="80" t="s">
        <v>267</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131</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20</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1</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1</v>
      </c>
      <c r="D24" s="29" t="s">
        <v>39</v>
      </c>
      <c r="E24" s="57"/>
      <c r="F24" s="46">
        <f>+E24*C24</f>
        <v>0</v>
      </c>
    </row>
    <row r="25" spans="1:6" x14ac:dyDescent="0.2">
      <c r="A25" s="109"/>
      <c r="B25" s="95"/>
      <c r="C25" s="67"/>
      <c r="D25" s="68"/>
      <c r="E25" s="69"/>
      <c r="F25" s="69"/>
    </row>
    <row r="26" spans="1:6" x14ac:dyDescent="0.2">
      <c r="A26" s="108"/>
      <c r="B26" s="82"/>
      <c r="C26" s="70"/>
      <c r="D26" s="64"/>
      <c r="E26" s="65"/>
      <c r="F26" s="63"/>
    </row>
    <row r="27" spans="1:6" x14ac:dyDescent="0.2">
      <c r="A27" s="107">
        <f>COUNT($A$7:A26)+1</f>
        <v>5</v>
      </c>
      <c r="B27" s="50" t="s">
        <v>237</v>
      </c>
      <c r="C27" s="66"/>
      <c r="D27" s="29"/>
      <c r="E27" s="46"/>
      <c r="F27" s="47"/>
    </row>
    <row r="28" spans="1:6" ht="38.25" x14ac:dyDescent="0.2">
      <c r="A28" s="107"/>
      <c r="B28" s="51" t="s">
        <v>238</v>
      </c>
      <c r="C28" s="66"/>
      <c r="D28" s="29"/>
      <c r="E28" s="46"/>
      <c r="F28" s="47"/>
    </row>
    <row r="29" spans="1:6" ht="14.25" x14ac:dyDescent="0.2">
      <c r="A29" s="107"/>
      <c r="B29" s="51"/>
      <c r="C29" s="66">
        <v>8</v>
      </c>
      <c r="D29" s="29" t="s">
        <v>39</v>
      </c>
      <c r="E29" s="57"/>
      <c r="F29" s="46">
        <f>C29*E29</f>
        <v>0</v>
      </c>
    </row>
    <row r="30" spans="1:6" x14ac:dyDescent="0.2">
      <c r="A30" s="109"/>
      <c r="B30" s="83"/>
      <c r="C30" s="67"/>
      <c r="D30" s="68"/>
      <c r="E30" s="69"/>
      <c r="F30" s="69"/>
    </row>
    <row r="31" spans="1:6" x14ac:dyDescent="0.2">
      <c r="A31" s="114"/>
      <c r="B31" s="82"/>
      <c r="C31" s="70"/>
      <c r="D31" s="64"/>
      <c r="E31" s="65"/>
      <c r="F31" s="63"/>
    </row>
    <row r="32" spans="1:6" x14ac:dyDescent="0.2">
      <c r="A32" s="107">
        <f>COUNT($A$7:A31)+1</f>
        <v>6</v>
      </c>
      <c r="B32" s="50" t="s">
        <v>15</v>
      </c>
      <c r="C32" s="66"/>
      <c r="D32" s="29"/>
      <c r="E32" s="46"/>
      <c r="F32" s="47"/>
    </row>
    <row r="33" spans="1:6" ht="38.25" x14ac:dyDescent="0.2">
      <c r="A33" s="112"/>
      <c r="B33" s="51" t="s">
        <v>33</v>
      </c>
      <c r="C33" s="66"/>
      <c r="D33" s="29"/>
      <c r="E33" s="46"/>
      <c r="F33" s="47"/>
    </row>
    <row r="34" spans="1:6" ht="14.25" x14ac:dyDescent="0.2">
      <c r="A34" s="112"/>
      <c r="B34" s="51"/>
      <c r="C34" s="66">
        <v>288</v>
      </c>
      <c r="D34" s="29" t="s">
        <v>45</v>
      </c>
      <c r="E34" s="57"/>
      <c r="F34" s="46">
        <f>C34*E34</f>
        <v>0</v>
      </c>
    </row>
    <row r="35" spans="1:6" x14ac:dyDescent="0.2">
      <c r="A35" s="113"/>
      <c r="B35" s="83"/>
      <c r="C35" s="67"/>
      <c r="D35" s="68"/>
      <c r="E35" s="69"/>
      <c r="F35" s="69"/>
    </row>
    <row r="36" spans="1:6" x14ac:dyDescent="0.2">
      <c r="A36" s="114"/>
      <c r="B36" s="82"/>
      <c r="C36" s="70"/>
      <c r="D36" s="64"/>
      <c r="E36" s="65"/>
      <c r="F36" s="63"/>
    </row>
    <row r="37" spans="1:6" x14ac:dyDescent="0.2">
      <c r="A37" s="107">
        <f>COUNT($A$7:A36)+1</f>
        <v>7</v>
      </c>
      <c r="B37" s="50" t="s">
        <v>64</v>
      </c>
      <c r="C37" s="66"/>
      <c r="D37" s="29"/>
      <c r="E37" s="46"/>
      <c r="F37" s="46"/>
    </row>
    <row r="38" spans="1:6" ht="38.25" x14ac:dyDescent="0.2">
      <c r="A38" s="112"/>
      <c r="B38" s="51" t="s">
        <v>65</v>
      </c>
      <c r="C38" s="66"/>
      <c r="D38" s="29"/>
      <c r="E38" s="46"/>
      <c r="F38" s="46"/>
    </row>
    <row r="39" spans="1:6" x14ac:dyDescent="0.2">
      <c r="A39" s="112"/>
      <c r="B39" s="51"/>
      <c r="C39" s="66">
        <v>10.9</v>
      </c>
      <c r="D39" s="29" t="s">
        <v>37</v>
      </c>
      <c r="E39" s="57"/>
      <c r="F39" s="46">
        <f>C39*E39</f>
        <v>0</v>
      </c>
    </row>
    <row r="40" spans="1:6" x14ac:dyDescent="0.2">
      <c r="A40" s="113"/>
      <c r="B40" s="83"/>
      <c r="C40" s="67"/>
      <c r="D40" s="68"/>
      <c r="E40" s="69"/>
      <c r="F40" s="69"/>
    </row>
    <row r="41" spans="1:6" x14ac:dyDescent="0.2">
      <c r="A41" s="114"/>
      <c r="B41" s="82"/>
      <c r="C41" s="70"/>
      <c r="D41" s="64"/>
      <c r="E41" s="65"/>
      <c r="F41" s="65"/>
    </row>
    <row r="42" spans="1:6" x14ac:dyDescent="0.2">
      <c r="A42" s="107">
        <f>COUNT($A$7:A41)+1</f>
        <v>8</v>
      </c>
      <c r="B42" s="50" t="s">
        <v>66</v>
      </c>
      <c r="C42" s="66"/>
      <c r="D42" s="29"/>
      <c r="E42" s="46"/>
      <c r="F42" s="46"/>
    </row>
    <row r="43" spans="1:6" ht="25.5" x14ac:dyDescent="0.2">
      <c r="A43" s="112"/>
      <c r="B43" s="51" t="s">
        <v>67</v>
      </c>
      <c r="C43" s="66"/>
      <c r="D43" s="29"/>
      <c r="E43" s="46"/>
      <c r="F43" s="46"/>
    </row>
    <row r="44" spans="1:6" ht="14.25" x14ac:dyDescent="0.2">
      <c r="A44" s="112"/>
      <c r="B44" s="51"/>
      <c r="C44" s="66">
        <v>131</v>
      </c>
      <c r="D44" s="29" t="s">
        <v>39</v>
      </c>
      <c r="E44" s="57"/>
      <c r="F44" s="46">
        <f>C44*E44</f>
        <v>0</v>
      </c>
    </row>
    <row r="45" spans="1:6" x14ac:dyDescent="0.2">
      <c r="A45" s="113"/>
      <c r="B45" s="83"/>
      <c r="C45" s="67"/>
      <c r="D45" s="68"/>
      <c r="E45" s="69"/>
      <c r="F45" s="69"/>
    </row>
    <row r="46" spans="1:6" x14ac:dyDescent="0.2">
      <c r="A46" s="114"/>
      <c r="B46" s="82"/>
      <c r="C46" s="70"/>
      <c r="D46" s="64"/>
      <c r="E46" s="65"/>
      <c r="F46" s="63"/>
    </row>
    <row r="47" spans="1:6" x14ac:dyDescent="0.2">
      <c r="A47" s="107">
        <f>COUNT($A$7:A46)+1</f>
        <v>9</v>
      </c>
      <c r="B47" s="50" t="s">
        <v>199</v>
      </c>
      <c r="C47" s="66"/>
      <c r="D47" s="29"/>
      <c r="E47" s="46"/>
      <c r="F47" s="47"/>
    </row>
    <row r="48" spans="1:6" ht="63.75" x14ac:dyDescent="0.2">
      <c r="A48" s="112"/>
      <c r="B48" s="51" t="s">
        <v>86</v>
      </c>
      <c r="C48" s="66"/>
      <c r="D48" s="29"/>
      <c r="E48" s="46"/>
      <c r="F48" s="47"/>
    </row>
    <row r="49" spans="1:6" x14ac:dyDescent="0.2">
      <c r="A49" s="112"/>
      <c r="B49" s="50" t="s">
        <v>200</v>
      </c>
      <c r="C49" s="66"/>
      <c r="D49" s="29"/>
      <c r="E49" s="46"/>
      <c r="F49" s="47"/>
    </row>
    <row r="50" spans="1:6" ht="25.5" x14ac:dyDescent="0.2">
      <c r="A50" s="112"/>
      <c r="B50" s="51" t="s">
        <v>201</v>
      </c>
      <c r="C50" s="66">
        <v>288</v>
      </c>
      <c r="D50" s="48" t="s">
        <v>45</v>
      </c>
      <c r="E50" s="58"/>
      <c r="F50" s="49">
        <f>C50*E50</f>
        <v>0</v>
      </c>
    </row>
    <row r="51" spans="1:6" ht="25.5" x14ac:dyDescent="0.2">
      <c r="A51" s="112"/>
      <c r="B51" s="51" t="s">
        <v>202</v>
      </c>
      <c r="C51" s="66">
        <v>288</v>
      </c>
      <c r="D51" s="48" t="s">
        <v>45</v>
      </c>
      <c r="E51" s="58"/>
      <c r="F51" s="49">
        <f>C51*E51</f>
        <v>0</v>
      </c>
    </row>
    <row r="52" spans="1:6" x14ac:dyDescent="0.2">
      <c r="A52" s="113"/>
      <c r="B52" s="83"/>
      <c r="C52" s="67"/>
      <c r="D52" s="90"/>
      <c r="E52" s="91"/>
      <c r="F52" s="91"/>
    </row>
    <row r="53" spans="1:6" x14ac:dyDescent="0.2">
      <c r="A53" s="112"/>
      <c r="B53" s="51"/>
      <c r="C53" s="66"/>
      <c r="D53" s="48"/>
      <c r="E53" s="49"/>
      <c r="F53" s="49"/>
    </row>
    <row r="54" spans="1:6" x14ac:dyDescent="0.2">
      <c r="A54" s="107">
        <f>COUNT($A$7:A45)+1</f>
        <v>9</v>
      </c>
      <c r="B54" s="50" t="s">
        <v>206</v>
      </c>
      <c r="C54" s="66"/>
      <c r="D54" s="29"/>
      <c r="E54" s="46"/>
      <c r="F54" s="47"/>
    </row>
    <row r="55" spans="1:6" ht="76.5" x14ac:dyDescent="0.2">
      <c r="A55" s="112"/>
      <c r="B55" s="51" t="s">
        <v>207</v>
      </c>
      <c r="C55" s="66"/>
      <c r="D55" s="29"/>
      <c r="E55" s="46"/>
      <c r="F55" s="47"/>
    </row>
    <row r="56" spans="1:6" ht="14.25" x14ac:dyDescent="0.2">
      <c r="A56" s="112"/>
      <c r="B56" s="151"/>
      <c r="C56" s="66">
        <v>288</v>
      </c>
      <c r="D56" s="48" t="s">
        <v>45</v>
      </c>
      <c r="E56" s="57"/>
      <c r="F56" s="49">
        <f>+E56*C56</f>
        <v>0</v>
      </c>
    </row>
    <row r="57" spans="1:6" ht="14.25" x14ac:dyDescent="0.2">
      <c r="A57" s="113"/>
      <c r="B57" s="152"/>
      <c r="C57" s="67"/>
      <c r="D57" s="90"/>
      <c r="E57" s="69"/>
      <c r="F57" s="91"/>
    </row>
    <row r="58" spans="1:6" x14ac:dyDescent="0.2">
      <c r="A58" s="108"/>
      <c r="B58" s="82"/>
      <c r="C58" s="70"/>
      <c r="D58" s="64"/>
      <c r="E58" s="65"/>
      <c r="F58" s="63"/>
    </row>
    <row r="59" spans="1:6" ht="25.5" x14ac:dyDescent="0.2">
      <c r="A59" s="107">
        <f>COUNT($A$7:A58)+1</f>
        <v>11</v>
      </c>
      <c r="B59" s="50" t="s">
        <v>135</v>
      </c>
      <c r="C59" s="66"/>
      <c r="D59" s="29"/>
      <c r="E59" s="46"/>
      <c r="F59" s="46"/>
    </row>
    <row r="60" spans="1:6" ht="51" x14ac:dyDescent="0.2">
      <c r="A60" s="107"/>
      <c r="B60" s="51" t="s">
        <v>136</v>
      </c>
      <c r="C60" s="66"/>
      <c r="D60" s="29"/>
      <c r="E60" s="46"/>
      <c r="F60" s="47"/>
    </row>
    <row r="61" spans="1:6" ht="14.25" x14ac:dyDescent="0.2">
      <c r="A61" s="107"/>
      <c r="B61" s="51"/>
      <c r="C61" s="66">
        <v>20</v>
      </c>
      <c r="D61" s="29" t="s">
        <v>45</v>
      </c>
      <c r="E61" s="57"/>
      <c r="F61" s="46">
        <f>C61*E61</f>
        <v>0</v>
      </c>
    </row>
    <row r="62" spans="1:6" x14ac:dyDescent="0.2">
      <c r="A62" s="107"/>
      <c r="B62" s="51"/>
      <c r="C62" s="66"/>
      <c r="D62" s="29"/>
      <c r="E62" s="46"/>
      <c r="F62" s="46"/>
    </row>
    <row r="63" spans="1:6" x14ac:dyDescent="0.2">
      <c r="A63" s="108"/>
      <c r="B63" s="82"/>
      <c r="C63" s="70"/>
      <c r="D63" s="64"/>
      <c r="E63" s="65"/>
      <c r="F63" s="63"/>
    </row>
    <row r="64" spans="1:6" x14ac:dyDescent="0.2">
      <c r="A64" s="107">
        <f>COUNT($A$7:A63)+1</f>
        <v>12</v>
      </c>
      <c r="B64" s="50" t="s">
        <v>137</v>
      </c>
      <c r="C64" s="66"/>
      <c r="D64" s="29"/>
      <c r="E64" s="46"/>
      <c r="F64" s="46"/>
    </row>
    <row r="65" spans="1:6" ht="51" x14ac:dyDescent="0.2">
      <c r="A65" s="107"/>
      <c r="B65" s="51" t="s">
        <v>138</v>
      </c>
      <c r="C65" s="66"/>
      <c r="D65" s="29"/>
      <c r="E65" s="46"/>
      <c r="F65" s="47"/>
    </row>
    <row r="66" spans="1:6" ht="14.25" x14ac:dyDescent="0.2">
      <c r="A66" s="107"/>
      <c r="B66" s="51"/>
      <c r="C66" s="66">
        <v>20</v>
      </c>
      <c r="D66" s="29" t="s">
        <v>45</v>
      </c>
      <c r="E66" s="57"/>
      <c r="F66" s="46">
        <f>C66*E66</f>
        <v>0</v>
      </c>
    </row>
    <row r="67" spans="1:6" x14ac:dyDescent="0.2">
      <c r="A67" s="109"/>
      <c r="B67" s="83"/>
      <c r="C67" s="67"/>
      <c r="D67" s="68"/>
      <c r="E67" s="69"/>
      <c r="F67" s="69"/>
    </row>
    <row r="68" spans="1:6" x14ac:dyDescent="0.2">
      <c r="A68" s="114"/>
      <c r="B68" s="87"/>
      <c r="C68" s="70"/>
      <c r="D68" s="64"/>
      <c r="E68" s="65"/>
      <c r="F68" s="65"/>
    </row>
    <row r="69" spans="1:6" x14ac:dyDescent="0.2">
      <c r="A69" s="107">
        <f>COUNT($A$7:A68)+1</f>
        <v>13</v>
      </c>
      <c r="B69" s="98" t="s">
        <v>72</v>
      </c>
      <c r="C69" s="66"/>
      <c r="D69" s="29"/>
      <c r="E69" s="46"/>
      <c r="F69" s="46"/>
    </row>
    <row r="70" spans="1:6" ht="38.25" x14ac:dyDescent="0.2">
      <c r="A70" s="112"/>
      <c r="B70" s="51" t="s">
        <v>73</v>
      </c>
      <c r="C70" s="66"/>
      <c r="D70" s="29"/>
      <c r="E70" s="46"/>
      <c r="F70" s="46"/>
    </row>
    <row r="71" spans="1:6" x14ac:dyDescent="0.2">
      <c r="A71" s="112"/>
      <c r="B71" s="84"/>
      <c r="C71" s="66">
        <v>7</v>
      </c>
      <c r="D71" s="29" t="s">
        <v>1</v>
      </c>
      <c r="E71" s="57"/>
      <c r="F71" s="46">
        <f>C71*E71</f>
        <v>0</v>
      </c>
    </row>
    <row r="72" spans="1:6" x14ac:dyDescent="0.2">
      <c r="A72" s="113"/>
      <c r="B72" s="99"/>
      <c r="C72" s="67"/>
      <c r="D72" s="68"/>
      <c r="E72" s="69"/>
      <c r="F72" s="69"/>
    </row>
    <row r="73" spans="1:6" x14ac:dyDescent="0.2">
      <c r="A73" s="114"/>
      <c r="B73" s="87"/>
      <c r="C73" s="70"/>
      <c r="D73" s="64"/>
      <c r="E73" s="65"/>
      <c r="F73" s="65"/>
    </row>
    <row r="74" spans="1:6" x14ac:dyDescent="0.2">
      <c r="A74" s="107">
        <f>COUNT($A$7:A73)+1</f>
        <v>14</v>
      </c>
      <c r="B74" s="96" t="s">
        <v>74</v>
      </c>
      <c r="C74" s="66"/>
      <c r="D74" s="29"/>
      <c r="E74" s="46"/>
      <c r="F74" s="46"/>
    </row>
    <row r="75" spans="1:6" ht="38.25" x14ac:dyDescent="0.2">
      <c r="A75" s="112"/>
      <c r="B75" s="74" t="s">
        <v>75</v>
      </c>
      <c r="C75" s="66"/>
      <c r="D75" s="29"/>
      <c r="E75" s="46"/>
      <c r="F75" s="46"/>
    </row>
    <row r="76" spans="1:6" x14ac:dyDescent="0.2">
      <c r="A76" s="112"/>
      <c r="B76" s="84"/>
      <c r="C76" s="66">
        <v>2</v>
      </c>
      <c r="D76" s="29" t="s">
        <v>1</v>
      </c>
      <c r="E76" s="57"/>
      <c r="F76" s="46">
        <f>C76*E76</f>
        <v>0</v>
      </c>
    </row>
    <row r="77" spans="1:6" x14ac:dyDescent="0.2">
      <c r="A77" s="113"/>
      <c r="B77" s="99"/>
      <c r="C77" s="67"/>
      <c r="D77" s="68"/>
      <c r="E77" s="69"/>
      <c r="F77" s="69"/>
    </row>
    <row r="78" spans="1:6" x14ac:dyDescent="0.2">
      <c r="A78" s="114"/>
      <c r="B78" s="87"/>
      <c r="C78" s="70"/>
      <c r="D78" s="64"/>
      <c r="E78" s="65"/>
      <c r="F78" s="65"/>
    </row>
    <row r="79" spans="1:6" x14ac:dyDescent="0.2">
      <c r="A79" s="107">
        <f>COUNT($A$7:A78)+1</f>
        <v>15</v>
      </c>
      <c r="B79" s="50" t="s">
        <v>19</v>
      </c>
      <c r="C79" s="66"/>
      <c r="D79" s="29"/>
      <c r="E79" s="46"/>
      <c r="F79" s="46"/>
    </row>
    <row r="80" spans="1:6" x14ac:dyDescent="0.2">
      <c r="A80" s="112"/>
      <c r="B80" s="51" t="s">
        <v>18</v>
      </c>
      <c r="C80" s="66"/>
      <c r="D80" s="29"/>
      <c r="E80" s="46"/>
      <c r="F80" s="47"/>
    </row>
    <row r="81" spans="1:6" ht="14.25" x14ac:dyDescent="0.2">
      <c r="A81" s="112"/>
      <c r="B81" s="51"/>
      <c r="C81" s="66">
        <v>105</v>
      </c>
      <c r="D81" s="29" t="s">
        <v>45</v>
      </c>
      <c r="E81" s="57"/>
      <c r="F81" s="46">
        <f>C81*E81</f>
        <v>0</v>
      </c>
    </row>
    <row r="82" spans="1:6" x14ac:dyDescent="0.2">
      <c r="A82" s="113"/>
      <c r="B82" s="83"/>
      <c r="C82" s="67"/>
      <c r="D82" s="68"/>
      <c r="E82" s="69"/>
      <c r="F82" s="69"/>
    </row>
    <row r="83" spans="1:6" x14ac:dyDescent="0.2">
      <c r="A83" s="114"/>
      <c r="B83" s="82"/>
      <c r="C83" s="70"/>
      <c r="D83" s="64"/>
      <c r="E83" s="65"/>
      <c r="F83" s="65"/>
    </row>
    <row r="84" spans="1:6" x14ac:dyDescent="0.2">
      <c r="A84" s="107">
        <f>COUNT($A$7:A83)+1</f>
        <v>16</v>
      </c>
      <c r="B84" s="50" t="s">
        <v>76</v>
      </c>
      <c r="C84" s="66"/>
      <c r="D84" s="29"/>
      <c r="E84" s="46"/>
      <c r="F84" s="47"/>
    </row>
    <row r="85" spans="1:6" ht="51" x14ac:dyDescent="0.2">
      <c r="A85" s="112"/>
      <c r="B85" s="51" t="s">
        <v>109</v>
      </c>
      <c r="C85" s="66"/>
      <c r="D85" s="29"/>
      <c r="E85" s="46"/>
      <c r="F85" s="47"/>
    </row>
    <row r="86" spans="1:6" ht="14.25" x14ac:dyDescent="0.2">
      <c r="A86" s="112"/>
      <c r="B86" s="51" t="s">
        <v>34</v>
      </c>
      <c r="C86" s="66">
        <v>166</v>
      </c>
      <c r="D86" s="29" t="s">
        <v>44</v>
      </c>
      <c r="E86" s="57"/>
      <c r="F86" s="46">
        <f>C86*E86</f>
        <v>0</v>
      </c>
    </row>
    <row r="87" spans="1:6" ht="14.25" x14ac:dyDescent="0.2">
      <c r="A87" s="112"/>
      <c r="B87" s="51" t="s">
        <v>35</v>
      </c>
      <c r="C87" s="66">
        <v>42</v>
      </c>
      <c r="D87" s="29" t="s">
        <v>44</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22</v>
      </c>
      <c r="C90" s="66"/>
      <c r="D90" s="29"/>
      <c r="E90" s="46"/>
      <c r="F90" s="46"/>
    </row>
    <row r="91" spans="1:6" ht="51" x14ac:dyDescent="0.2">
      <c r="A91" s="112"/>
      <c r="B91" s="51" t="s">
        <v>77</v>
      </c>
      <c r="C91" s="66"/>
      <c r="D91" s="29"/>
      <c r="E91" s="46"/>
      <c r="F91" s="46"/>
    </row>
    <row r="92" spans="1:6" ht="14.25" x14ac:dyDescent="0.2">
      <c r="A92" s="112"/>
      <c r="B92" s="51"/>
      <c r="C92" s="66">
        <v>30</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78</v>
      </c>
      <c r="C95" s="66"/>
      <c r="D95" s="29"/>
      <c r="E95" s="46"/>
      <c r="F95" s="46"/>
    </row>
    <row r="96" spans="1:6" ht="63.75" x14ac:dyDescent="0.2">
      <c r="A96" s="112"/>
      <c r="B96" s="51" t="s">
        <v>106</v>
      </c>
      <c r="C96" s="66"/>
      <c r="D96" s="29"/>
      <c r="E96" s="46"/>
      <c r="F96" s="46"/>
    </row>
    <row r="97" spans="1:6" ht="14.25" x14ac:dyDescent="0.2">
      <c r="A97" s="112"/>
      <c r="B97" s="51"/>
      <c r="C97" s="66">
        <v>75</v>
      </c>
      <c r="D97" s="29" t="s">
        <v>44</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79</v>
      </c>
      <c r="C100" s="66"/>
      <c r="D100" s="29"/>
      <c r="E100" s="46"/>
      <c r="F100" s="47"/>
    </row>
    <row r="101" spans="1:6" ht="51" x14ac:dyDescent="0.2">
      <c r="A101" s="112"/>
      <c r="B101" s="51" t="s">
        <v>107</v>
      </c>
      <c r="C101" s="66"/>
      <c r="D101" s="29"/>
      <c r="E101" s="46"/>
      <c r="F101" s="47"/>
    </row>
    <row r="102" spans="1:6" ht="14.25" x14ac:dyDescent="0.2">
      <c r="A102" s="112"/>
      <c r="B102" s="51"/>
      <c r="C102" s="66">
        <v>103</v>
      </c>
      <c r="D102" s="29" t="s">
        <v>44</v>
      </c>
      <c r="E102" s="57"/>
      <c r="F102" s="46">
        <f>C102*E102</f>
        <v>0</v>
      </c>
    </row>
    <row r="103" spans="1:6" x14ac:dyDescent="0.2">
      <c r="A103" s="113"/>
      <c r="B103" s="83"/>
      <c r="C103" s="67"/>
      <c r="D103" s="68"/>
      <c r="E103" s="69"/>
      <c r="F103" s="69"/>
    </row>
    <row r="104" spans="1:6" x14ac:dyDescent="0.2">
      <c r="A104" s="114"/>
      <c r="B104" s="87"/>
      <c r="C104" s="70"/>
      <c r="D104" s="100"/>
      <c r="E104" s="88"/>
      <c r="F104" s="88"/>
    </row>
    <row r="105" spans="1:6" x14ac:dyDescent="0.2">
      <c r="A105" s="107">
        <f>COUNT($A$7:A104)+1</f>
        <v>20</v>
      </c>
      <c r="B105" s="50" t="s">
        <v>21</v>
      </c>
      <c r="C105" s="66"/>
      <c r="D105" s="29"/>
      <c r="E105" s="46"/>
      <c r="F105" s="46"/>
    </row>
    <row r="106" spans="1:6" ht="25.5" x14ac:dyDescent="0.2">
      <c r="A106" s="112"/>
      <c r="B106" s="51" t="s">
        <v>20</v>
      </c>
      <c r="C106" s="66"/>
      <c r="D106" s="29"/>
      <c r="E106" s="46"/>
      <c r="F106" s="47"/>
    </row>
    <row r="107" spans="1:6" ht="14.25" x14ac:dyDescent="0.2">
      <c r="A107" s="112"/>
      <c r="B107" s="51"/>
      <c r="C107" s="66">
        <v>260</v>
      </c>
      <c r="D107" s="29" t="s">
        <v>44</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23</v>
      </c>
      <c r="C110" s="66"/>
      <c r="D110" s="29"/>
      <c r="E110" s="46"/>
      <c r="F110" s="46"/>
    </row>
    <row r="111" spans="1:6" ht="25.5" x14ac:dyDescent="0.2">
      <c r="A111" s="112"/>
      <c r="B111" s="51" t="s">
        <v>38</v>
      </c>
      <c r="C111" s="66"/>
      <c r="D111" s="29"/>
      <c r="E111" s="46"/>
      <c r="F111" s="47"/>
    </row>
    <row r="112" spans="1:6" ht="14.25" x14ac:dyDescent="0.2">
      <c r="A112" s="112"/>
      <c r="B112" s="51"/>
      <c r="C112" s="66">
        <v>131</v>
      </c>
      <c r="D112" s="29" t="s">
        <v>39</v>
      </c>
      <c r="E112" s="57"/>
      <c r="F112" s="46">
        <f>C112*E112</f>
        <v>0</v>
      </c>
    </row>
    <row r="113" spans="1:6" x14ac:dyDescent="0.2">
      <c r="A113" s="113"/>
      <c r="B113" s="83"/>
      <c r="C113" s="67"/>
      <c r="D113" s="68"/>
      <c r="E113" s="69"/>
      <c r="F113" s="69"/>
    </row>
    <row r="114" spans="1:6" x14ac:dyDescent="0.2">
      <c r="A114" s="114"/>
      <c r="B114" s="82"/>
      <c r="C114" s="70"/>
      <c r="D114" s="64"/>
      <c r="E114" s="65"/>
      <c r="F114" s="65"/>
    </row>
    <row r="115" spans="1:6" x14ac:dyDescent="0.2">
      <c r="A115" s="107">
        <f>COUNT($A$7:A114)+1</f>
        <v>22</v>
      </c>
      <c r="B115" s="50" t="s">
        <v>24</v>
      </c>
      <c r="C115" s="66"/>
      <c r="D115" s="29"/>
      <c r="E115" s="46"/>
      <c r="F115" s="47"/>
    </row>
    <row r="116" spans="1:6" ht="25.5" x14ac:dyDescent="0.2">
      <c r="A116" s="112"/>
      <c r="B116" s="51" t="s">
        <v>80</v>
      </c>
      <c r="C116" s="66"/>
      <c r="D116" s="29"/>
      <c r="E116" s="46"/>
      <c r="F116" s="47"/>
    </row>
    <row r="117" spans="1:6" x14ac:dyDescent="0.2">
      <c r="A117" s="112"/>
      <c r="B117" s="51"/>
      <c r="C117" s="66">
        <v>3</v>
      </c>
      <c r="D117" s="29" t="s">
        <v>1</v>
      </c>
      <c r="E117" s="57"/>
      <c r="F117" s="46">
        <f>C117*E117</f>
        <v>0</v>
      </c>
    </row>
    <row r="118" spans="1:6" x14ac:dyDescent="0.2">
      <c r="A118" s="113"/>
      <c r="B118" s="83"/>
      <c r="C118" s="67"/>
      <c r="D118" s="68"/>
      <c r="E118" s="69"/>
      <c r="F118" s="69"/>
    </row>
    <row r="119" spans="1:6" x14ac:dyDescent="0.2">
      <c r="A119" s="114"/>
      <c r="B119" s="82"/>
      <c r="C119" s="70"/>
      <c r="D119" s="64"/>
      <c r="E119" s="65"/>
      <c r="F119" s="65"/>
    </row>
    <row r="120" spans="1:6" x14ac:dyDescent="0.2">
      <c r="A120" s="107">
        <f>COUNT($A$7:A119)+1</f>
        <v>23</v>
      </c>
      <c r="B120" s="50" t="s">
        <v>26</v>
      </c>
      <c r="C120" s="66"/>
      <c r="D120" s="29"/>
      <c r="E120" s="46"/>
      <c r="F120" s="46"/>
    </row>
    <row r="121" spans="1:6" x14ac:dyDescent="0.2">
      <c r="A121" s="112"/>
      <c r="B121" s="51" t="s">
        <v>25</v>
      </c>
      <c r="C121" s="66"/>
      <c r="D121" s="29"/>
      <c r="E121" s="46"/>
      <c r="F121" s="47"/>
    </row>
    <row r="122" spans="1:6" x14ac:dyDescent="0.2">
      <c r="A122" s="112"/>
      <c r="B122" s="51"/>
      <c r="C122" s="66">
        <v>3</v>
      </c>
      <c r="D122" s="29" t="s">
        <v>1</v>
      </c>
      <c r="E122" s="57"/>
      <c r="F122" s="46">
        <f>C122*E122</f>
        <v>0</v>
      </c>
    </row>
    <row r="123" spans="1:6" x14ac:dyDescent="0.2">
      <c r="A123" s="113"/>
      <c r="B123" s="83"/>
      <c r="C123" s="67"/>
      <c r="D123" s="68"/>
      <c r="E123" s="69"/>
      <c r="F123" s="69"/>
    </row>
    <row r="124" spans="1:6" x14ac:dyDescent="0.2">
      <c r="A124" s="112"/>
      <c r="B124" s="51"/>
      <c r="C124" s="66"/>
      <c r="D124" s="29"/>
      <c r="E124" s="46"/>
      <c r="F124" s="46"/>
    </row>
    <row r="125" spans="1:6" x14ac:dyDescent="0.2">
      <c r="A125" s="107">
        <f>COUNT($A$7:A123)+1</f>
        <v>24</v>
      </c>
      <c r="B125" s="50" t="s">
        <v>28</v>
      </c>
      <c r="C125" s="66"/>
      <c r="D125" s="29"/>
      <c r="E125" s="46"/>
      <c r="F125" s="47"/>
    </row>
    <row r="126" spans="1:6" ht="38.25" x14ac:dyDescent="0.2">
      <c r="A126" s="112"/>
      <c r="B126" s="51" t="s">
        <v>27</v>
      </c>
      <c r="C126" s="66"/>
      <c r="D126" s="29"/>
      <c r="E126" s="46"/>
      <c r="F126" s="47"/>
    </row>
    <row r="127" spans="1:6" x14ac:dyDescent="0.2">
      <c r="A127" s="112"/>
      <c r="B127" s="51" t="s">
        <v>58</v>
      </c>
      <c r="C127" s="66">
        <v>5</v>
      </c>
      <c r="D127" s="29" t="s">
        <v>1</v>
      </c>
      <c r="E127" s="57"/>
      <c r="F127" s="46">
        <f>C127*E127</f>
        <v>0</v>
      </c>
    </row>
    <row r="128" spans="1:6" x14ac:dyDescent="0.2">
      <c r="A128" s="113"/>
      <c r="B128" s="83"/>
      <c r="C128" s="67"/>
      <c r="D128" s="68"/>
      <c r="E128" s="69"/>
      <c r="F128" s="69"/>
    </row>
    <row r="129" spans="1:6" x14ac:dyDescent="0.2">
      <c r="A129" s="114"/>
      <c r="B129" s="87"/>
      <c r="C129" s="41"/>
      <c r="D129" s="42"/>
      <c r="E129" s="43"/>
      <c r="F129" s="41"/>
    </row>
    <row r="130" spans="1:6" x14ac:dyDescent="0.2">
      <c r="A130" s="107">
        <f>COUNT($A$7:A129)+1</f>
        <v>25</v>
      </c>
      <c r="B130" s="50" t="s">
        <v>29</v>
      </c>
      <c r="C130" s="47"/>
      <c r="D130" s="29"/>
      <c r="E130" s="76"/>
      <c r="F130" s="47"/>
    </row>
    <row r="131" spans="1:6" ht="76.5" x14ac:dyDescent="0.2">
      <c r="A131" s="110"/>
      <c r="B131" s="51" t="s">
        <v>84</v>
      </c>
      <c r="C131" s="47"/>
      <c r="D131" s="29"/>
      <c r="E131" s="46"/>
      <c r="F131" s="47"/>
    </row>
    <row r="132" spans="1:6" x14ac:dyDescent="0.2">
      <c r="A132" s="107"/>
      <c r="B132" s="101"/>
      <c r="C132" s="77"/>
      <c r="D132" s="78">
        <v>0.05</v>
      </c>
      <c r="E132" s="47"/>
      <c r="F132" s="46">
        <f>SUM(F9:F131)*D132</f>
        <v>0</v>
      </c>
    </row>
    <row r="133" spans="1:6" x14ac:dyDescent="0.2">
      <c r="A133" s="109"/>
      <c r="B133" s="102"/>
      <c r="C133" s="103"/>
      <c r="D133" s="104"/>
      <c r="E133" s="79"/>
      <c r="F133" s="69"/>
    </row>
    <row r="134" spans="1:6" x14ac:dyDescent="0.2">
      <c r="A134" s="111"/>
      <c r="B134" s="82"/>
      <c r="C134" s="63"/>
      <c r="D134" s="64"/>
      <c r="E134" s="105"/>
      <c r="F134" s="65"/>
    </row>
    <row r="135" spans="1:6" x14ac:dyDescent="0.2">
      <c r="A135" s="107">
        <f>COUNT($A$7:A134)+1</f>
        <v>26</v>
      </c>
      <c r="B135" s="50" t="s">
        <v>31</v>
      </c>
      <c r="C135" s="47"/>
      <c r="D135" s="29"/>
      <c r="E135" s="76"/>
      <c r="F135" s="46"/>
    </row>
    <row r="136" spans="1:6" ht="38.25" x14ac:dyDescent="0.2">
      <c r="A136" s="110"/>
      <c r="B136" s="51" t="s">
        <v>30</v>
      </c>
      <c r="C136" s="47"/>
      <c r="D136" s="29"/>
      <c r="E136" s="47"/>
      <c r="F136" s="46"/>
    </row>
    <row r="137" spans="1:6" x14ac:dyDescent="0.2">
      <c r="A137" s="110"/>
      <c r="B137" s="51"/>
      <c r="C137" s="77"/>
      <c r="D137" s="78">
        <v>0.05</v>
      </c>
      <c r="E137" s="47"/>
      <c r="F137" s="46">
        <f>SUM(F9:F131)*D137</f>
        <v>0</v>
      </c>
    </row>
    <row r="138" spans="1:6" x14ac:dyDescent="0.2">
      <c r="A138" s="115"/>
      <c r="B138" s="83"/>
      <c r="C138" s="79"/>
      <c r="D138" s="68"/>
      <c r="E138" s="79"/>
      <c r="F138" s="79"/>
    </row>
    <row r="139" spans="1:6" x14ac:dyDescent="0.2">
      <c r="A139" s="110"/>
      <c r="B139" s="51"/>
      <c r="C139" s="47"/>
      <c r="D139" s="29"/>
      <c r="E139" s="47"/>
      <c r="F139" s="47"/>
    </row>
    <row r="140" spans="1:6" x14ac:dyDescent="0.2">
      <c r="A140" s="107">
        <f>COUNT($A$7:A138)+1</f>
        <v>27</v>
      </c>
      <c r="B140" s="50" t="s">
        <v>85</v>
      </c>
      <c r="C140" s="47"/>
      <c r="D140" s="29"/>
      <c r="E140" s="47"/>
      <c r="F140" s="47"/>
    </row>
    <row r="141" spans="1:6" ht="38.25" x14ac:dyDescent="0.2">
      <c r="A141" s="110"/>
      <c r="B141" s="51" t="s">
        <v>32</v>
      </c>
      <c r="C141" s="77"/>
      <c r="D141" s="78">
        <v>0.1</v>
      </c>
      <c r="E141" s="47"/>
      <c r="F141" s="46">
        <f>SUM(F9:F131)*D141</f>
        <v>0</v>
      </c>
    </row>
    <row r="142" spans="1:6" x14ac:dyDescent="0.2">
      <c r="A142" s="115"/>
      <c r="B142" s="84"/>
      <c r="C142" s="47"/>
      <c r="D142" s="29"/>
      <c r="E142" s="76"/>
      <c r="F142" s="47"/>
    </row>
    <row r="143" spans="1:6" x14ac:dyDescent="0.2">
      <c r="A143" s="52"/>
      <c r="B143" s="85" t="s">
        <v>2</v>
      </c>
      <c r="C143" s="53"/>
      <c r="D143" s="54"/>
      <c r="E143" s="55" t="s">
        <v>43</v>
      </c>
      <c r="F143" s="55">
        <f>SUM(F9:F142)</f>
        <v>0</v>
      </c>
    </row>
  </sheetData>
  <sheetProtection algorithmName="SHA-512" hashValue="XMOqmAmodLcgvys/ZaNihrvJ45MUv6NQPk61T+LHNXXuW15WIJ+volZfb4w+6OrrMqFavQ6Fq5P/z6Qs06pEOQ==" saltValue="SaQbsBONvUbgfJWO4mbsP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4" manualBreakCount="4">
    <brk id="30" max="5" man="1"/>
    <brk id="62" max="5" man="1"/>
    <brk id="93" max="5" man="1"/>
    <brk id="12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F173"/>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194</v>
      </c>
      <c r="B3" s="80" t="s">
        <v>270</v>
      </c>
      <c r="C3" s="35"/>
      <c r="D3" s="36"/>
    </row>
    <row r="4" spans="1:6" x14ac:dyDescent="0.2">
      <c r="A4" s="34"/>
      <c r="B4" s="80" t="s">
        <v>247</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253</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30</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120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15</v>
      </c>
      <c r="D24" s="29" t="s">
        <v>39</v>
      </c>
      <c r="E24" s="57"/>
      <c r="F24" s="46">
        <f>+E24*C24</f>
        <v>0</v>
      </c>
    </row>
    <row r="25" spans="1:6" x14ac:dyDescent="0.2">
      <c r="A25" s="109"/>
      <c r="B25" s="95"/>
      <c r="C25" s="67"/>
      <c r="D25" s="68"/>
      <c r="E25" s="69"/>
      <c r="F25" s="69"/>
    </row>
    <row r="26" spans="1:6" x14ac:dyDescent="0.2">
      <c r="A26" s="108"/>
      <c r="B26" s="82"/>
      <c r="C26" s="70"/>
      <c r="D26" s="64"/>
      <c r="E26" s="65"/>
      <c r="F26" s="63"/>
    </row>
    <row r="27" spans="1:6" x14ac:dyDescent="0.2">
      <c r="A27" s="107">
        <f>COUNT($A$7:A26)+1</f>
        <v>5</v>
      </c>
      <c r="B27" s="50" t="s">
        <v>237</v>
      </c>
      <c r="C27" s="66"/>
      <c r="D27" s="29"/>
      <c r="E27" s="46"/>
      <c r="F27" s="47"/>
    </row>
    <row r="28" spans="1:6" ht="38.25" x14ac:dyDescent="0.2">
      <c r="A28" s="107"/>
      <c r="B28" s="51" t="s">
        <v>238</v>
      </c>
      <c r="C28" s="66"/>
      <c r="D28" s="29"/>
      <c r="E28" s="46"/>
      <c r="F28" s="47"/>
    </row>
    <row r="29" spans="1:6" ht="14.25" x14ac:dyDescent="0.2">
      <c r="A29" s="107"/>
      <c r="B29" s="51"/>
      <c r="C29" s="66">
        <v>15</v>
      </c>
      <c r="D29" s="29" t="s">
        <v>39</v>
      </c>
      <c r="E29" s="57"/>
      <c r="F29" s="46">
        <f>C29*E29</f>
        <v>0</v>
      </c>
    </row>
    <row r="30" spans="1:6" x14ac:dyDescent="0.2">
      <c r="A30" s="109"/>
      <c r="B30" s="83"/>
      <c r="C30" s="67"/>
      <c r="D30" s="68"/>
      <c r="E30" s="69"/>
      <c r="F30" s="69"/>
    </row>
    <row r="31" spans="1:6" x14ac:dyDescent="0.2">
      <c r="A31" s="114"/>
      <c r="B31" s="82"/>
      <c r="C31" s="70"/>
      <c r="D31" s="64"/>
      <c r="E31" s="65"/>
      <c r="F31" s="63"/>
    </row>
    <row r="32" spans="1:6" x14ac:dyDescent="0.2">
      <c r="A32" s="107">
        <f>COUNT($A$7:A31)+1</f>
        <v>6</v>
      </c>
      <c r="B32" s="50" t="s">
        <v>15</v>
      </c>
      <c r="C32" s="66"/>
      <c r="D32" s="29"/>
      <c r="E32" s="46"/>
      <c r="F32" s="47"/>
    </row>
    <row r="33" spans="1:6" ht="38.25" x14ac:dyDescent="0.2">
      <c r="A33" s="112"/>
      <c r="B33" s="51" t="s">
        <v>33</v>
      </c>
      <c r="C33" s="66"/>
      <c r="D33" s="29"/>
      <c r="E33" s="46"/>
      <c r="F33" s="47"/>
    </row>
    <row r="34" spans="1:6" ht="14.25" x14ac:dyDescent="0.2">
      <c r="A34" s="112"/>
      <c r="B34" s="51"/>
      <c r="C34" s="66">
        <v>557</v>
      </c>
      <c r="D34" s="29" t="s">
        <v>45</v>
      </c>
      <c r="E34" s="57"/>
      <c r="F34" s="46">
        <f>C34*E34</f>
        <v>0</v>
      </c>
    </row>
    <row r="35" spans="1:6" x14ac:dyDescent="0.2">
      <c r="A35" s="113"/>
      <c r="B35" s="83"/>
      <c r="C35" s="67"/>
      <c r="D35" s="68"/>
      <c r="E35" s="69"/>
      <c r="F35" s="69"/>
    </row>
    <row r="36" spans="1:6" x14ac:dyDescent="0.2">
      <c r="A36" s="114"/>
      <c r="B36" s="82"/>
      <c r="C36" s="70"/>
      <c r="D36" s="64"/>
      <c r="E36" s="65"/>
      <c r="F36" s="63"/>
    </row>
    <row r="37" spans="1:6" x14ac:dyDescent="0.2">
      <c r="A37" s="107">
        <f>COUNT($A$7:A36)+1</f>
        <v>7</v>
      </c>
      <c r="B37" s="50" t="s">
        <v>64</v>
      </c>
      <c r="C37" s="66"/>
      <c r="D37" s="29"/>
      <c r="E37" s="46"/>
      <c r="F37" s="46"/>
    </row>
    <row r="38" spans="1:6" ht="38.25" x14ac:dyDescent="0.2">
      <c r="A38" s="112"/>
      <c r="B38" s="51" t="s">
        <v>65</v>
      </c>
      <c r="C38" s="66"/>
      <c r="D38" s="29"/>
      <c r="E38" s="46"/>
      <c r="F38" s="46"/>
    </row>
    <row r="39" spans="1:6" x14ac:dyDescent="0.2">
      <c r="A39" s="112"/>
      <c r="B39" s="51"/>
      <c r="C39" s="66">
        <v>21.1</v>
      </c>
      <c r="D39" s="29" t="s">
        <v>37</v>
      </c>
      <c r="E39" s="57"/>
      <c r="F39" s="46">
        <f>C39*E39</f>
        <v>0</v>
      </c>
    </row>
    <row r="40" spans="1:6" x14ac:dyDescent="0.2">
      <c r="A40" s="113"/>
      <c r="B40" s="83"/>
      <c r="C40" s="67"/>
      <c r="D40" s="68"/>
      <c r="E40" s="69"/>
      <c r="F40" s="69"/>
    </row>
    <row r="41" spans="1:6" x14ac:dyDescent="0.2">
      <c r="A41" s="114"/>
      <c r="B41" s="82"/>
      <c r="C41" s="70"/>
      <c r="D41" s="64"/>
      <c r="E41" s="65"/>
      <c r="F41" s="65"/>
    </row>
    <row r="42" spans="1:6" x14ac:dyDescent="0.2">
      <c r="A42" s="107">
        <f>COUNT($A$7:A41)+1</f>
        <v>8</v>
      </c>
      <c r="B42" s="50" t="s">
        <v>66</v>
      </c>
      <c r="C42" s="66"/>
      <c r="D42" s="29"/>
      <c r="E42" s="46"/>
      <c r="F42" s="46"/>
    </row>
    <row r="43" spans="1:6" ht="25.5" x14ac:dyDescent="0.2">
      <c r="A43" s="112"/>
      <c r="B43" s="51" t="s">
        <v>67</v>
      </c>
      <c r="C43" s="66"/>
      <c r="D43" s="29"/>
      <c r="E43" s="46"/>
      <c r="F43" s="46"/>
    </row>
    <row r="44" spans="1:6" ht="14.25" x14ac:dyDescent="0.2">
      <c r="A44" s="112"/>
      <c r="B44" s="51"/>
      <c r="C44" s="66">
        <v>253</v>
      </c>
      <c r="D44" s="29" t="s">
        <v>39</v>
      </c>
      <c r="E44" s="57"/>
      <c r="F44" s="46">
        <f>C44*E44</f>
        <v>0</v>
      </c>
    </row>
    <row r="45" spans="1:6" x14ac:dyDescent="0.2">
      <c r="A45" s="113"/>
      <c r="B45" s="83"/>
      <c r="C45" s="67"/>
      <c r="D45" s="68"/>
      <c r="E45" s="69"/>
      <c r="F45" s="69"/>
    </row>
    <row r="46" spans="1:6" x14ac:dyDescent="0.2">
      <c r="A46" s="114"/>
      <c r="B46" s="82"/>
      <c r="C46" s="70"/>
      <c r="D46" s="64"/>
      <c r="E46" s="65"/>
      <c r="F46" s="63"/>
    </row>
    <row r="47" spans="1:6" x14ac:dyDescent="0.2">
      <c r="A47" s="107">
        <f>COUNT($A$7:A46)+1</f>
        <v>9</v>
      </c>
      <c r="B47" s="50" t="s">
        <v>199</v>
      </c>
      <c r="C47" s="66"/>
      <c r="D47" s="29"/>
      <c r="E47" s="46"/>
      <c r="F47" s="47"/>
    </row>
    <row r="48" spans="1:6" ht="63.75" x14ac:dyDescent="0.2">
      <c r="A48" s="112"/>
      <c r="B48" s="51" t="s">
        <v>86</v>
      </c>
      <c r="C48" s="66"/>
      <c r="D48" s="29"/>
      <c r="E48" s="46"/>
      <c r="F48" s="47"/>
    </row>
    <row r="49" spans="1:6" x14ac:dyDescent="0.2">
      <c r="A49" s="112"/>
      <c r="B49" s="50" t="s">
        <v>200</v>
      </c>
      <c r="C49" s="66"/>
      <c r="D49" s="29"/>
      <c r="E49" s="46"/>
      <c r="F49" s="47"/>
    </row>
    <row r="50" spans="1:6" ht="25.5" x14ac:dyDescent="0.2">
      <c r="A50" s="112"/>
      <c r="B50" s="51" t="s">
        <v>201</v>
      </c>
      <c r="C50" s="66">
        <v>557</v>
      </c>
      <c r="D50" s="48" t="s">
        <v>45</v>
      </c>
      <c r="E50" s="58"/>
      <c r="F50" s="49">
        <f>C50*E50</f>
        <v>0</v>
      </c>
    </row>
    <row r="51" spans="1:6" ht="25.5" x14ac:dyDescent="0.2">
      <c r="A51" s="112"/>
      <c r="B51" s="51" t="s">
        <v>202</v>
      </c>
      <c r="C51" s="66">
        <v>557</v>
      </c>
      <c r="D51" s="48" t="s">
        <v>45</v>
      </c>
      <c r="E51" s="58"/>
      <c r="F51" s="49">
        <f>C51*E51</f>
        <v>0</v>
      </c>
    </row>
    <row r="52" spans="1:6" x14ac:dyDescent="0.2">
      <c r="A52" s="113"/>
      <c r="B52" s="83"/>
      <c r="C52" s="67"/>
      <c r="D52" s="90"/>
      <c r="E52" s="91"/>
      <c r="F52" s="91"/>
    </row>
    <row r="53" spans="1:6" x14ac:dyDescent="0.2">
      <c r="A53" s="112"/>
      <c r="B53" s="51"/>
      <c r="C53" s="66"/>
      <c r="D53" s="48"/>
      <c r="E53" s="49"/>
      <c r="F53" s="49"/>
    </row>
    <row r="54" spans="1:6" x14ac:dyDescent="0.2">
      <c r="A54" s="107">
        <f>COUNT($A$7:A45)+1</f>
        <v>9</v>
      </c>
      <c r="B54" s="50" t="s">
        <v>206</v>
      </c>
      <c r="C54" s="66"/>
      <c r="D54" s="29"/>
      <c r="E54" s="46"/>
      <c r="F54" s="47"/>
    </row>
    <row r="55" spans="1:6" ht="76.5" x14ac:dyDescent="0.2">
      <c r="A55" s="112"/>
      <c r="B55" s="51" t="s">
        <v>207</v>
      </c>
      <c r="C55" s="66"/>
      <c r="D55" s="29"/>
      <c r="E55" s="46"/>
      <c r="F55" s="47"/>
    </row>
    <row r="56" spans="1:6" ht="14.25" x14ac:dyDescent="0.2">
      <c r="A56" s="112"/>
      <c r="B56" s="151"/>
      <c r="C56" s="66">
        <v>557</v>
      </c>
      <c r="D56" s="48" t="s">
        <v>45</v>
      </c>
      <c r="E56" s="57"/>
      <c r="F56" s="49">
        <f>+E56*C56</f>
        <v>0</v>
      </c>
    </row>
    <row r="57" spans="1:6" ht="14.25" x14ac:dyDescent="0.2">
      <c r="A57" s="113"/>
      <c r="B57" s="152"/>
      <c r="C57" s="67"/>
      <c r="D57" s="90"/>
      <c r="E57" s="69"/>
      <c r="F57" s="91"/>
    </row>
    <row r="58" spans="1:6" x14ac:dyDescent="0.2">
      <c r="A58" s="108"/>
      <c r="B58" s="82"/>
      <c r="C58" s="70"/>
      <c r="D58" s="64"/>
      <c r="E58" s="65"/>
      <c r="F58" s="63"/>
    </row>
    <row r="59" spans="1:6" ht="25.5" x14ac:dyDescent="0.2">
      <c r="A59" s="107">
        <f>COUNT($A$7:A58)+1</f>
        <v>11</v>
      </c>
      <c r="B59" s="50" t="s">
        <v>135</v>
      </c>
      <c r="C59" s="66"/>
      <c r="D59" s="29"/>
      <c r="E59" s="46"/>
      <c r="F59" s="46"/>
    </row>
    <row r="60" spans="1:6" ht="51" x14ac:dyDescent="0.2">
      <c r="A60" s="107"/>
      <c r="B60" s="51" t="s">
        <v>136</v>
      </c>
      <c r="C60" s="66"/>
      <c r="D60" s="29"/>
      <c r="E60" s="46"/>
      <c r="F60" s="47"/>
    </row>
    <row r="61" spans="1:6" ht="14.25" x14ac:dyDescent="0.2">
      <c r="A61" s="107"/>
      <c r="B61" s="51"/>
      <c r="C61" s="66">
        <v>20</v>
      </c>
      <c r="D61" s="29" t="s">
        <v>45</v>
      </c>
      <c r="E61" s="57"/>
      <c r="F61" s="46">
        <f>C61*E61</f>
        <v>0</v>
      </c>
    </row>
    <row r="62" spans="1:6" x14ac:dyDescent="0.2">
      <c r="A62" s="107"/>
      <c r="B62" s="51"/>
      <c r="C62" s="66"/>
      <c r="D62" s="29"/>
      <c r="E62" s="46"/>
      <c r="F62" s="46"/>
    </row>
    <row r="63" spans="1:6" x14ac:dyDescent="0.2">
      <c r="A63" s="108"/>
      <c r="B63" s="82"/>
      <c r="C63" s="70"/>
      <c r="D63" s="64"/>
      <c r="E63" s="65"/>
      <c r="F63" s="63"/>
    </row>
    <row r="64" spans="1:6" x14ac:dyDescent="0.2">
      <c r="A64" s="107">
        <f>COUNT($A$7:A63)+1</f>
        <v>12</v>
      </c>
      <c r="B64" s="50" t="s">
        <v>137</v>
      </c>
      <c r="C64" s="66"/>
      <c r="D64" s="29"/>
      <c r="E64" s="46"/>
      <c r="F64" s="46"/>
    </row>
    <row r="65" spans="1:6" ht="51" x14ac:dyDescent="0.2">
      <c r="A65" s="107"/>
      <c r="B65" s="51" t="s">
        <v>138</v>
      </c>
      <c r="C65" s="66"/>
      <c r="D65" s="29"/>
      <c r="E65" s="46"/>
      <c r="F65" s="47"/>
    </row>
    <row r="66" spans="1:6" ht="14.25" x14ac:dyDescent="0.2">
      <c r="A66" s="107"/>
      <c r="B66" s="51"/>
      <c r="C66" s="66">
        <v>20</v>
      </c>
      <c r="D66" s="29" t="s">
        <v>45</v>
      </c>
      <c r="E66" s="57"/>
      <c r="F66" s="46">
        <f>C66*E66</f>
        <v>0</v>
      </c>
    </row>
    <row r="67" spans="1:6" x14ac:dyDescent="0.2">
      <c r="A67" s="109"/>
      <c r="B67" s="83"/>
      <c r="C67" s="67"/>
      <c r="D67" s="68"/>
      <c r="E67" s="69"/>
      <c r="F67" s="69"/>
    </row>
    <row r="68" spans="1:6" x14ac:dyDescent="0.2">
      <c r="A68" s="114"/>
      <c r="B68" s="82"/>
      <c r="C68" s="70"/>
      <c r="D68" s="64"/>
      <c r="E68" s="65"/>
      <c r="F68" s="63"/>
    </row>
    <row r="69" spans="1:6" x14ac:dyDescent="0.2">
      <c r="A69" s="107">
        <f>COUNT($A$7:A68)+1</f>
        <v>13</v>
      </c>
      <c r="B69" s="50" t="s">
        <v>166</v>
      </c>
      <c r="C69" s="66"/>
      <c r="D69" s="29"/>
      <c r="E69" s="46"/>
      <c r="F69" s="46"/>
    </row>
    <row r="70" spans="1:6" ht="51" x14ac:dyDescent="0.2">
      <c r="A70" s="112"/>
      <c r="B70" s="51" t="s">
        <v>167</v>
      </c>
      <c r="C70" s="66"/>
      <c r="D70" s="29"/>
      <c r="E70" s="46"/>
      <c r="F70" s="47"/>
    </row>
    <row r="71" spans="1:6" ht="14.25" x14ac:dyDescent="0.2">
      <c r="A71" s="112"/>
      <c r="B71" s="51"/>
      <c r="C71" s="66">
        <v>5</v>
      </c>
      <c r="D71" s="29" t="s">
        <v>39</v>
      </c>
      <c r="E71" s="57"/>
      <c r="F71" s="46">
        <f>C71*E71</f>
        <v>0</v>
      </c>
    </row>
    <row r="72" spans="1:6" x14ac:dyDescent="0.2">
      <c r="A72" s="113"/>
      <c r="B72" s="83"/>
      <c r="C72" s="67"/>
      <c r="D72" s="68"/>
      <c r="E72" s="69"/>
      <c r="F72" s="69"/>
    </row>
    <row r="73" spans="1:6" x14ac:dyDescent="0.2">
      <c r="A73" s="114"/>
      <c r="B73" s="82"/>
      <c r="C73" s="70"/>
      <c r="D73" s="64"/>
      <c r="E73" s="65"/>
      <c r="F73" s="65"/>
    </row>
    <row r="74" spans="1:6" x14ac:dyDescent="0.2">
      <c r="A74" s="107">
        <f>COUNT($A$7:A73)+1</f>
        <v>14</v>
      </c>
      <c r="B74" s="50" t="s">
        <v>70</v>
      </c>
      <c r="C74" s="66"/>
      <c r="D74" s="29"/>
      <c r="E74" s="46"/>
      <c r="F74" s="46"/>
    </row>
    <row r="75" spans="1:6" ht="63.75" x14ac:dyDescent="0.2">
      <c r="A75" s="112"/>
      <c r="B75" s="51" t="s">
        <v>71</v>
      </c>
      <c r="C75" s="66"/>
      <c r="D75" s="29"/>
      <c r="E75" s="46"/>
      <c r="F75" s="47"/>
    </row>
    <row r="76" spans="1:6" ht="14.25" x14ac:dyDescent="0.2">
      <c r="A76" s="112"/>
      <c r="B76" s="51"/>
      <c r="C76" s="66">
        <v>5</v>
      </c>
      <c r="D76" s="29" t="s">
        <v>39</v>
      </c>
      <c r="E76" s="57"/>
      <c r="F76" s="46">
        <f>C76*E76</f>
        <v>0</v>
      </c>
    </row>
    <row r="77" spans="1:6" x14ac:dyDescent="0.2">
      <c r="A77" s="113"/>
      <c r="B77" s="83"/>
      <c r="C77" s="67"/>
      <c r="D77" s="68"/>
      <c r="E77" s="69"/>
      <c r="F77" s="69"/>
    </row>
    <row r="78" spans="1:6" x14ac:dyDescent="0.2">
      <c r="A78" s="114"/>
      <c r="B78" s="87"/>
      <c r="C78" s="70"/>
      <c r="D78" s="64"/>
      <c r="E78" s="65"/>
      <c r="F78" s="65"/>
    </row>
    <row r="79" spans="1:6" x14ac:dyDescent="0.2">
      <c r="A79" s="107">
        <f>COUNT($A$7:A78)+1</f>
        <v>15</v>
      </c>
      <c r="B79" s="98" t="s">
        <v>72</v>
      </c>
      <c r="C79" s="66"/>
      <c r="D79" s="29"/>
      <c r="E79" s="46"/>
      <c r="F79" s="46"/>
    </row>
    <row r="80" spans="1:6" ht="38.25" x14ac:dyDescent="0.2">
      <c r="A80" s="112"/>
      <c r="B80" s="51" t="s">
        <v>73</v>
      </c>
      <c r="C80" s="66"/>
      <c r="D80" s="29"/>
      <c r="E80" s="46"/>
      <c r="F80" s="46"/>
    </row>
    <row r="81" spans="1:6" x14ac:dyDescent="0.2">
      <c r="A81" s="112"/>
      <c r="B81" s="84"/>
      <c r="C81" s="66">
        <v>15</v>
      </c>
      <c r="D81" s="29" t="s">
        <v>1</v>
      </c>
      <c r="E81" s="57"/>
      <c r="F81" s="46">
        <f>C81*E81</f>
        <v>0</v>
      </c>
    </row>
    <row r="82" spans="1:6" x14ac:dyDescent="0.2">
      <c r="A82" s="113"/>
      <c r="B82" s="99"/>
      <c r="C82" s="67"/>
      <c r="D82" s="68"/>
      <c r="E82" s="69"/>
      <c r="F82" s="69"/>
    </row>
    <row r="83" spans="1:6" x14ac:dyDescent="0.2">
      <c r="A83" s="114"/>
      <c r="B83" s="87"/>
      <c r="C83" s="70"/>
      <c r="D83" s="64"/>
      <c r="E83" s="65"/>
      <c r="F83" s="65"/>
    </row>
    <row r="84" spans="1:6" x14ac:dyDescent="0.2">
      <c r="A84" s="107">
        <f>COUNT($A$7:A83)+1</f>
        <v>16</v>
      </c>
      <c r="B84" s="96" t="s">
        <v>74</v>
      </c>
      <c r="C84" s="66"/>
      <c r="D84" s="29"/>
      <c r="E84" s="46"/>
      <c r="F84" s="46"/>
    </row>
    <row r="85" spans="1:6" ht="38.25" x14ac:dyDescent="0.2">
      <c r="A85" s="112"/>
      <c r="B85" s="74" t="s">
        <v>75</v>
      </c>
      <c r="C85" s="66"/>
      <c r="D85" s="29"/>
      <c r="E85" s="46"/>
      <c r="F85" s="46"/>
    </row>
    <row r="86" spans="1:6" x14ac:dyDescent="0.2">
      <c r="A86" s="112"/>
      <c r="B86" s="84"/>
      <c r="C86" s="66">
        <v>7</v>
      </c>
      <c r="D86" s="29" t="s">
        <v>1</v>
      </c>
      <c r="E86" s="57"/>
      <c r="F86" s="46">
        <f>C86*E86</f>
        <v>0</v>
      </c>
    </row>
    <row r="87" spans="1:6" x14ac:dyDescent="0.2">
      <c r="A87" s="113"/>
      <c r="B87" s="99"/>
      <c r="C87" s="67"/>
      <c r="D87" s="68"/>
      <c r="E87" s="69"/>
      <c r="F87" s="69"/>
    </row>
    <row r="88" spans="1:6" x14ac:dyDescent="0.2">
      <c r="A88" s="114"/>
      <c r="B88" s="87"/>
      <c r="C88" s="70"/>
      <c r="D88" s="64"/>
      <c r="E88" s="65"/>
      <c r="F88" s="65"/>
    </row>
    <row r="89" spans="1:6" x14ac:dyDescent="0.2">
      <c r="A89" s="107">
        <f>COUNT($A$7:A88)+1</f>
        <v>17</v>
      </c>
      <c r="B89" s="50" t="s">
        <v>19</v>
      </c>
      <c r="C89" s="66"/>
      <c r="D89" s="29"/>
      <c r="E89" s="46"/>
      <c r="F89" s="46"/>
    </row>
    <row r="90" spans="1:6" x14ac:dyDescent="0.2">
      <c r="A90" s="112"/>
      <c r="B90" s="51" t="s">
        <v>18</v>
      </c>
      <c r="C90" s="66"/>
      <c r="D90" s="29"/>
      <c r="E90" s="46"/>
      <c r="F90" s="47"/>
    </row>
    <row r="91" spans="1:6" ht="14.25" x14ac:dyDescent="0.2">
      <c r="A91" s="112"/>
      <c r="B91" s="51"/>
      <c r="C91" s="66">
        <v>202</v>
      </c>
      <c r="D91" s="29" t="s">
        <v>45</v>
      </c>
      <c r="E91" s="57"/>
      <c r="F91" s="46">
        <f>C91*E91</f>
        <v>0</v>
      </c>
    </row>
    <row r="92" spans="1:6" x14ac:dyDescent="0.2">
      <c r="A92" s="113"/>
      <c r="B92" s="83"/>
      <c r="C92" s="67"/>
      <c r="D92" s="68"/>
      <c r="E92" s="69"/>
      <c r="F92" s="69"/>
    </row>
    <row r="93" spans="1:6" x14ac:dyDescent="0.2">
      <c r="A93" s="114"/>
      <c r="B93" s="82"/>
      <c r="C93" s="70"/>
      <c r="D93" s="64"/>
      <c r="E93" s="65"/>
      <c r="F93" s="65"/>
    </row>
    <row r="94" spans="1:6" x14ac:dyDescent="0.2">
      <c r="A94" s="107">
        <f>COUNT($A$7:A93)+1</f>
        <v>18</v>
      </c>
      <c r="B94" s="50" t="s">
        <v>76</v>
      </c>
      <c r="C94" s="66"/>
      <c r="D94" s="29"/>
      <c r="E94" s="46"/>
      <c r="F94" s="47"/>
    </row>
    <row r="95" spans="1:6" ht="51" x14ac:dyDescent="0.2">
      <c r="A95" s="112"/>
      <c r="B95" s="51" t="s">
        <v>109</v>
      </c>
      <c r="C95" s="66"/>
      <c r="D95" s="29"/>
      <c r="E95" s="46"/>
      <c r="F95" s="47"/>
    </row>
    <row r="96" spans="1:6" ht="14.25" x14ac:dyDescent="0.2">
      <c r="A96" s="112"/>
      <c r="B96" s="51" t="s">
        <v>34</v>
      </c>
      <c r="C96" s="66">
        <v>321</v>
      </c>
      <c r="D96" s="29" t="s">
        <v>44</v>
      </c>
      <c r="E96" s="57"/>
      <c r="F96" s="46">
        <f>C96*E96</f>
        <v>0</v>
      </c>
    </row>
    <row r="97" spans="1:6" ht="14.25" x14ac:dyDescent="0.2">
      <c r="A97" s="112"/>
      <c r="B97" s="51" t="s">
        <v>35</v>
      </c>
      <c r="C97" s="66">
        <v>80</v>
      </c>
      <c r="D97" s="29" t="s">
        <v>44</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22</v>
      </c>
      <c r="C100" s="66"/>
      <c r="D100" s="29"/>
      <c r="E100" s="46"/>
      <c r="F100" s="46"/>
    </row>
    <row r="101" spans="1:6" ht="51" x14ac:dyDescent="0.2">
      <c r="A101" s="112"/>
      <c r="B101" s="51" t="s">
        <v>77</v>
      </c>
      <c r="C101" s="66"/>
      <c r="D101" s="29"/>
      <c r="E101" s="46"/>
      <c r="F101" s="46"/>
    </row>
    <row r="102" spans="1:6" ht="14.25" x14ac:dyDescent="0.2">
      <c r="A102" s="112"/>
      <c r="B102" s="51"/>
      <c r="C102" s="66">
        <v>78</v>
      </c>
      <c r="D102" s="29" t="s">
        <v>44</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78</v>
      </c>
      <c r="C105" s="66"/>
      <c r="D105" s="29"/>
      <c r="E105" s="46"/>
      <c r="F105" s="46"/>
    </row>
    <row r="106" spans="1:6" ht="63.75" x14ac:dyDescent="0.2">
      <c r="A106" s="112"/>
      <c r="B106" s="51" t="s">
        <v>106</v>
      </c>
      <c r="C106" s="66"/>
      <c r="D106" s="29"/>
      <c r="E106" s="46"/>
      <c r="F106" s="46"/>
    </row>
    <row r="107" spans="1:6" ht="14.25" x14ac:dyDescent="0.2">
      <c r="A107" s="112"/>
      <c r="B107" s="51"/>
      <c r="C107" s="66">
        <v>144</v>
      </c>
      <c r="D107" s="29" t="s">
        <v>44</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79</v>
      </c>
      <c r="C110" s="66"/>
      <c r="D110" s="29"/>
      <c r="E110" s="46"/>
      <c r="F110" s="47"/>
    </row>
    <row r="111" spans="1:6" ht="51" x14ac:dyDescent="0.2">
      <c r="A111" s="112"/>
      <c r="B111" s="51" t="s">
        <v>107</v>
      </c>
      <c r="C111" s="66"/>
      <c r="D111" s="29"/>
      <c r="E111" s="46"/>
      <c r="F111" s="47"/>
    </row>
    <row r="112" spans="1:6" ht="14.25" x14ac:dyDescent="0.2">
      <c r="A112" s="112"/>
      <c r="B112" s="51"/>
      <c r="C112" s="66">
        <v>200</v>
      </c>
      <c r="D112" s="29" t="s">
        <v>44</v>
      </c>
      <c r="E112" s="57"/>
      <c r="F112" s="46">
        <f>C112*E112</f>
        <v>0</v>
      </c>
    </row>
    <row r="113" spans="1:6" x14ac:dyDescent="0.2">
      <c r="A113" s="113"/>
      <c r="B113" s="83"/>
      <c r="C113" s="67"/>
      <c r="D113" s="68"/>
      <c r="E113" s="69"/>
      <c r="F113" s="69"/>
    </row>
    <row r="114" spans="1:6" x14ac:dyDescent="0.2">
      <c r="A114" s="114"/>
      <c r="B114" s="87"/>
      <c r="C114" s="70"/>
      <c r="D114" s="100"/>
      <c r="E114" s="88"/>
      <c r="F114" s="88"/>
    </row>
    <row r="115" spans="1:6" x14ac:dyDescent="0.2">
      <c r="A115" s="107">
        <f>COUNT($A$7:A114)+1</f>
        <v>22</v>
      </c>
      <c r="B115" s="50" t="s">
        <v>21</v>
      </c>
      <c r="C115" s="66"/>
      <c r="D115" s="29"/>
      <c r="E115" s="46"/>
      <c r="F115" s="46"/>
    </row>
    <row r="116" spans="1:6" ht="25.5" x14ac:dyDescent="0.2">
      <c r="A116" s="112"/>
      <c r="B116" s="51" t="s">
        <v>20</v>
      </c>
      <c r="C116" s="66"/>
      <c r="D116" s="29"/>
      <c r="E116" s="46"/>
      <c r="F116" s="47"/>
    </row>
    <row r="117" spans="1:6" ht="14.25" x14ac:dyDescent="0.2">
      <c r="A117" s="112"/>
      <c r="B117" s="51"/>
      <c r="C117" s="66">
        <v>501</v>
      </c>
      <c r="D117" s="29" t="s">
        <v>44</v>
      </c>
      <c r="E117" s="57"/>
      <c r="F117" s="46">
        <f>C117*E117</f>
        <v>0</v>
      </c>
    </row>
    <row r="118" spans="1:6" x14ac:dyDescent="0.2">
      <c r="A118" s="113"/>
      <c r="B118" s="83"/>
      <c r="C118" s="67"/>
      <c r="D118" s="68"/>
      <c r="E118" s="69"/>
      <c r="F118" s="69"/>
    </row>
    <row r="119" spans="1:6" x14ac:dyDescent="0.2">
      <c r="A119" s="114"/>
      <c r="B119" s="82"/>
      <c r="C119" s="70"/>
      <c r="D119" s="64"/>
      <c r="E119" s="65"/>
      <c r="F119" s="65"/>
    </row>
    <row r="120" spans="1:6" x14ac:dyDescent="0.2">
      <c r="A120" s="107">
        <f>COUNT($A$7:A119)+1</f>
        <v>23</v>
      </c>
      <c r="B120" s="50" t="s">
        <v>23</v>
      </c>
      <c r="C120" s="66"/>
      <c r="D120" s="29"/>
      <c r="E120" s="46"/>
      <c r="F120" s="46"/>
    </row>
    <row r="121" spans="1:6" ht="25.5" x14ac:dyDescent="0.2">
      <c r="A121" s="112"/>
      <c r="B121" s="51" t="s">
        <v>38</v>
      </c>
      <c r="C121" s="66"/>
      <c r="D121" s="29"/>
      <c r="E121" s="46"/>
      <c r="F121" s="47"/>
    </row>
    <row r="122" spans="1:6" ht="14.25" x14ac:dyDescent="0.2">
      <c r="A122" s="112"/>
      <c r="B122" s="51"/>
      <c r="C122" s="66">
        <v>253</v>
      </c>
      <c r="D122" s="29" t="s">
        <v>39</v>
      </c>
      <c r="E122" s="57"/>
      <c r="F122" s="46">
        <f>C122*E122</f>
        <v>0</v>
      </c>
    </row>
    <row r="123" spans="1:6" x14ac:dyDescent="0.2">
      <c r="A123" s="113"/>
      <c r="B123" s="83"/>
      <c r="C123" s="67"/>
      <c r="D123" s="68"/>
      <c r="E123" s="69"/>
      <c r="F123" s="69"/>
    </row>
    <row r="124" spans="1:6" x14ac:dyDescent="0.2">
      <c r="A124" s="114"/>
      <c r="B124" s="82"/>
      <c r="C124" s="70"/>
      <c r="D124" s="64"/>
      <c r="E124" s="65"/>
      <c r="F124" s="65"/>
    </row>
    <row r="125" spans="1:6" x14ac:dyDescent="0.2">
      <c r="A125" s="107">
        <f>COUNT($A$7:A124)+1</f>
        <v>24</v>
      </c>
      <c r="B125" s="50" t="s">
        <v>24</v>
      </c>
      <c r="C125" s="66"/>
      <c r="D125" s="29"/>
      <c r="E125" s="46"/>
      <c r="F125" s="47"/>
    </row>
    <row r="126" spans="1:6" ht="25.5" x14ac:dyDescent="0.2">
      <c r="A126" s="112"/>
      <c r="B126" s="51" t="s">
        <v>80</v>
      </c>
      <c r="C126" s="66"/>
      <c r="D126" s="29"/>
      <c r="E126" s="46"/>
      <c r="F126" s="47"/>
    </row>
    <row r="127" spans="1:6" x14ac:dyDescent="0.2">
      <c r="A127" s="112"/>
      <c r="B127" s="51"/>
      <c r="C127" s="66">
        <v>4</v>
      </c>
      <c r="D127" s="29" t="s">
        <v>1</v>
      </c>
      <c r="E127" s="57"/>
      <c r="F127" s="46">
        <f>C127*E127</f>
        <v>0</v>
      </c>
    </row>
    <row r="128" spans="1:6" x14ac:dyDescent="0.2">
      <c r="A128" s="113"/>
      <c r="B128" s="83"/>
      <c r="C128" s="67"/>
      <c r="D128" s="68"/>
      <c r="E128" s="69"/>
      <c r="F128" s="69"/>
    </row>
    <row r="129" spans="1:6" x14ac:dyDescent="0.2">
      <c r="A129" s="114"/>
      <c r="B129" s="82"/>
      <c r="C129" s="70"/>
      <c r="D129" s="64"/>
      <c r="E129" s="65"/>
      <c r="F129" s="65"/>
    </row>
    <row r="130" spans="1:6" x14ac:dyDescent="0.2">
      <c r="A130" s="107">
        <f>COUNT($A$7:A129)+1</f>
        <v>25</v>
      </c>
      <c r="B130" s="50" t="s">
        <v>26</v>
      </c>
      <c r="C130" s="66"/>
      <c r="D130" s="29"/>
      <c r="E130" s="46"/>
      <c r="F130" s="46"/>
    </row>
    <row r="131" spans="1:6" x14ac:dyDescent="0.2">
      <c r="A131" s="112"/>
      <c r="B131" s="51" t="s">
        <v>25</v>
      </c>
      <c r="C131" s="66"/>
      <c r="D131" s="29"/>
      <c r="E131" s="46"/>
      <c r="F131" s="47"/>
    </row>
    <row r="132" spans="1:6" x14ac:dyDescent="0.2">
      <c r="A132" s="112"/>
      <c r="B132" s="51"/>
      <c r="C132" s="66">
        <v>4</v>
      </c>
      <c r="D132" s="29" t="s">
        <v>1</v>
      </c>
      <c r="E132" s="57"/>
      <c r="F132" s="46">
        <f>C132*E132</f>
        <v>0</v>
      </c>
    </row>
    <row r="133" spans="1:6" x14ac:dyDescent="0.2">
      <c r="A133" s="113"/>
      <c r="B133" s="83"/>
      <c r="C133" s="67"/>
      <c r="D133" s="68"/>
      <c r="E133" s="69"/>
      <c r="F133" s="69"/>
    </row>
    <row r="134" spans="1:6" x14ac:dyDescent="0.2">
      <c r="A134" s="114"/>
      <c r="B134" s="82"/>
      <c r="C134" s="70"/>
      <c r="D134" s="64"/>
      <c r="E134" s="65"/>
      <c r="F134" s="65"/>
    </row>
    <row r="135" spans="1:6" x14ac:dyDescent="0.2">
      <c r="A135" s="107">
        <f>COUNT($A$7:A134)+1</f>
        <v>26</v>
      </c>
      <c r="B135" s="50" t="s">
        <v>284</v>
      </c>
      <c r="C135" s="66"/>
      <c r="D135" s="29"/>
      <c r="E135" s="46"/>
      <c r="F135" s="46"/>
    </row>
    <row r="136" spans="1:6" ht="38.25" x14ac:dyDescent="0.2">
      <c r="A136" s="112"/>
      <c r="B136" s="51" t="s">
        <v>285</v>
      </c>
      <c r="C136" s="66"/>
      <c r="D136" s="29"/>
      <c r="E136" s="46"/>
      <c r="F136" s="46"/>
    </row>
    <row r="137" spans="1:6" ht="14.25" x14ac:dyDescent="0.2">
      <c r="A137" s="112"/>
      <c r="B137" s="51" t="s">
        <v>286</v>
      </c>
      <c r="C137" s="66">
        <v>4</v>
      </c>
      <c r="D137" s="29" t="s">
        <v>39</v>
      </c>
      <c r="E137" s="57"/>
      <c r="F137" s="46">
        <f t="shared" ref="F137" si="0">C137*E137</f>
        <v>0</v>
      </c>
    </row>
    <row r="138" spans="1:6" x14ac:dyDescent="0.2">
      <c r="A138" s="113"/>
      <c r="B138" s="83"/>
      <c r="C138" s="67"/>
      <c r="D138" s="68"/>
      <c r="E138" s="69"/>
      <c r="F138" s="69"/>
    </row>
    <row r="139" spans="1:6" x14ac:dyDescent="0.2">
      <c r="A139" s="114"/>
      <c r="B139" s="82"/>
      <c r="C139" s="70"/>
      <c r="D139" s="64"/>
      <c r="E139" s="65"/>
      <c r="F139" s="63"/>
    </row>
    <row r="140" spans="1:6" x14ac:dyDescent="0.2">
      <c r="A140" s="107">
        <f>COUNT($A$7:A139)+1</f>
        <v>27</v>
      </c>
      <c r="B140" s="50" t="s">
        <v>287</v>
      </c>
      <c r="C140" s="66"/>
      <c r="D140" s="29"/>
      <c r="E140" s="46"/>
      <c r="F140" s="46"/>
    </row>
    <row r="141" spans="1:6" ht="127.5" x14ac:dyDescent="0.2">
      <c r="A141" s="112"/>
      <c r="B141" s="51" t="s">
        <v>288</v>
      </c>
      <c r="C141" s="66"/>
      <c r="D141" s="29"/>
      <c r="E141" s="46"/>
      <c r="F141" s="46"/>
    </row>
    <row r="142" spans="1:6" x14ac:dyDescent="0.2">
      <c r="A142" s="112"/>
      <c r="B142" s="51"/>
      <c r="C142" s="66">
        <v>1</v>
      </c>
      <c r="D142" s="29" t="s">
        <v>1</v>
      </c>
      <c r="E142" s="57"/>
      <c r="F142" s="46">
        <f t="shared" ref="F142" si="1">C142*E142</f>
        <v>0</v>
      </c>
    </row>
    <row r="143" spans="1:6" x14ac:dyDescent="0.2">
      <c r="A143" s="113"/>
      <c r="B143" s="83"/>
      <c r="C143" s="67"/>
      <c r="D143" s="68"/>
      <c r="E143" s="69"/>
      <c r="F143" s="69"/>
    </row>
    <row r="144" spans="1:6" x14ac:dyDescent="0.2">
      <c r="A144" s="114"/>
      <c r="B144" s="82"/>
      <c r="C144" s="70"/>
      <c r="D144" s="64"/>
      <c r="E144" s="65"/>
      <c r="F144" s="65"/>
    </row>
    <row r="145" spans="1:6" x14ac:dyDescent="0.2">
      <c r="A145" s="107">
        <f>COUNT($A$7:A144)+1</f>
        <v>28</v>
      </c>
      <c r="B145" s="50" t="s">
        <v>289</v>
      </c>
      <c r="C145" s="66"/>
      <c r="D145" s="29"/>
      <c r="E145" s="46"/>
      <c r="F145" s="46"/>
    </row>
    <row r="146" spans="1:6" ht="114.75" x14ac:dyDescent="0.2">
      <c r="A146" s="112"/>
      <c r="B146" s="51" t="s">
        <v>290</v>
      </c>
      <c r="C146" s="66"/>
      <c r="D146" s="29"/>
      <c r="E146" s="46"/>
      <c r="F146" s="46"/>
    </row>
    <row r="147" spans="1:6" x14ac:dyDescent="0.2">
      <c r="A147" s="112"/>
      <c r="B147" s="51" t="s">
        <v>291</v>
      </c>
      <c r="C147" s="66">
        <v>1</v>
      </c>
      <c r="D147" s="29" t="s">
        <v>1</v>
      </c>
      <c r="E147" s="57"/>
      <c r="F147" s="46">
        <f t="shared" ref="F147" si="2">C147*E147</f>
        <v>0</v>
      </c>
    </row>
    <row r="148" spans="1:6" x14ac:dyDescent="0.2">
      <c r="A148" s="113"/>
      <c r="B148" s="83"/>
      <c r="C148" s="67"/>
      <c r="D148" s="68"/>
      <c r="E148" s="69"/>
      <c r="F148" s="69"/>
    </row>
    <row r="149" spans="1:6" x14ac:dyDescent="0.2">
      <c r="A149" s="114"/>
      <c r="B149" s="82"/>
      <c r="C149" s="70"/>
      <c r="D149" s="64"/>
      <c r="E149" s="65"/>
      <c r="F149" s="65"/>
    </row>
    <row r="150" spans="1:6" x14ac:dyDescent="0.2">
      <c r="A150" s="107">
        <f>COUNT($A$7:A149)+1</f>
        <v>29</v>
      </c>
      <c r="B150" s="50" t="s">
        <v>292</v>
      </c>
      <c r="C150" s="66"/>
      <c r="D150" s="29"/>
      <c r="E150" s="46"/>
      <c r="F150" s="46"/>
    </row>
    <row r="151" spans="1:6" ht="25.5" x14ac:dyDescent="0.2">
      <c r="A151" s="112"/>
      <c r="B151" s="51" t="s">
        <v>293</v>
      </c>
      <c r="C151" s="66"/>
      <c r="D151" s="29"/>
      <c r="E151" s="46"/>
      <c r="F151" s="46"/>
    </row>
    <row r="152" spans="1:6" x14ac:dyDescent="0.2">
      <c r="A152" s="112"/>
      <c r="B152" s="51"/>
      <c r="C152" s="66">
        <v>8</v>
      </c>
      <c r="D152" s="29" t="s">
        <v>294</v>
      </c>
      <c r="E152" s="57"/>
      <c r="F152" s="46">
        <f>C152*E152</f>
        <v>0</v>
      </c>
    </row>
    <row r="153" spans="1:6" x14ac:dyDescent="0.2">
      <c r="A153" s="113"/>
      <c r="B153" s="83"/>
      <c r="C153" s="67"/>
      <c r="D153" s="68"/>
      <c r="E153" s="69"/>
      <c r="F153" s="69"/>
    </row>
    <row r="154" spans="1:6" x14ac:dyDescent="0.2">
      <c r="A154" s="112"/>
      <c r="B154" s="51"/>
      <c r="C154" s="66"/>
      <c r="D154" s="29"/>
      <c r="E154" s="46"/>
      <c r="F154" s="46"/>
    </row>
    <row r="155" spans="1:6" x14ac:dyDescent="0.2">
      <c r="A155" s="107">
        <f>COUNT($A$7:A133)+1</f>
        <v>26</v>
      </c>
      <c r="B155" s="50" t="s">
        <v>28</v>
      </c>
      <c r="C155" s="66"/>
      <c r="D155" s="29"/>
      <c r="E155" s="46"/>
      <c r="F155" s="47"/>
    </row>
    <row r="156" spans="1:6" ht="38.25" x14ac:dyDescent="0.2">
      <c r="A156" s="112"/>
      <c r="B156" s="51" t="s">
        <v>27</v>
      </c>
      <c r="C156" s="66"/>
      <c r="D156" s="29"/>
      <c r="E156" s="46"/>
      <c r="F156" s="47"/>
    </row>
    <row r="157" spans="1:6" x14ac:dyDescent="0.2">
      <c r="A157" s="112"/>
      <c r="B157" s="51" t="s">
        <v>58</v>
      </c>
      <c r="C157" s="66">
        <v>8</v>
      </c>
      <c r="D157" s="29" t="s">
        <v>1</v>
      </c>
      <c r="E157" s="57"/>
      <c r="F157" s="46">
        <f>C157*E157</f>
        <v>0</v>
      </c>
    </row>
    <row r="158" spans="1:6" x14ac:dyDescent="0.2">
      <c r="A158" s="113"/>
      <c r="B158" s="83"/>
      <c r="C158" s="67"/>
      <c r="D158" s="68"/>
      <c r="E158" s="69"/>
      <c r="F158" s="69"/>
    </row>
    <row r="159" spans="1:6" x14ac:dyDescent="0.2">
      <c r="A159" s="114"/>
      <c r="B159" s="87"/>
      <c r="C159" s="41"/>
      <c r="D159" s="42"/>
      <c r="E159" s="43"/>
      <c r="F159" s="41"/>
    </row>
    <row r="160" spans="1:6" x14ac:dyDescent="0.2">
      <c r="A160" s="107">
        <f>COUNT($A$7:A159)+1</f>
        <v>31</v>
      </c>
      <c r="B160" s="50" t="s">
        <v>29</v>
      </c>
      <c r="C160" s="47"/>
      <c r="D160" s="29"/>
      <c r="E160" s="76"/>
      <c r="F160" s="47"/>
    </row>
    <row r="161" spans="1:6" ht="76.5" x14ac:dyDescent="0.2">
      <c r="A161" s="110"/>
      <c r="B161" s="51" t="s">
        <v>84</v>
      </c>
      <c r="C161" s="47"/>
      <c r="D161" s="29"/>
      <c r="E161" s="46"/>
      <c r="F161" s="47"/>
    </row>
    <row r="162" spans="1:6" x14ac:dyDescent="0.2">
      <c r="A162" s="107"/>
      <c r="B162" s="101"/>
      <c r="C162" s="77"/>
      <c r="D162" s="78">
        <v>0.05</v>
      </c>
      <c r="E162" s="47"/>
      <c r="F162" s="46">
        <f>SUM(F9:F161)*D162</f>
        <v>0</v>
      </c>
    </row>
    <row r="163" spans="1:6" x14ac:dyDescent="0.2">
      <c r="A163" s="109"/>
      <c r="B163" s="102"/>
      <c r="C163" s="103"/>
      <c r="D163" s="104"/>
      <c r="E163" s="79"/>
      <c r="F163" s="69"/>
    </row>
    <row r="164" spans="1:6" x14ac:dyDescent="0.2">
      <c r="A164" s="111"/>
      <c r="B164" s="82"/>
      <c r="C164" s="63"/>
      <c r="D164" s="64"/>
      <c r="E164" s="105"/>
      <c r="F164" s="65"/>
    </row>
    <row r="165" spans="1:6" x14ac:dyDescent="0.2">
      <c r="A165" s="107">
        <f>COUNT($A$7:A164)+1</f>
        <v>32</v>
      </c>
      <c r="B165" s="50" t="s">
        <v>31</v>
      </c>
      <c r="C165" s="47"/>
      <c r="D165" s="29"/>
      <c r="E165" s="76"/>
      <c r="F165" s="46"/>
    </row>
    <row r="166" spans="1:6" ht="38.25" x14ac:dyDescent="0.2">
      <c r="A166" s="110"/>
      <c r="B166" s="51" t="s">
        <v>30</v>
      </c>
      <c r="C166" s="47"/>
      <c r="D166" s="29"/>
      <c r="E166" s="47"/>
      <c r="F166" s="46"/>
    </row>
    <row r="167" spans="1:6" x14ac:dyDescent="0.2">
      <c r="A167" s="110"/>
      <c r="B167" s="51"/>
      <c r="C167" s="77"/>
      <c r="D167" s="78">
        <v>0.05</v>
      </c>
      <c r="E167" s="47"/>
      <c r="F167" s="46">
        <f>SUM(F9:F161)*D167</f>
        <v>0</v>
      </c>
    </row>
    <row r="168" spans="1:6" x14ac:dyDescent="0.2">
      <c r="A168" s="115"/>
      <c r="B168" s="83"/>
      <c r="C168" s="79"/>
      <c r="D168" s="68"/>
      <c r="E168" s="79"/>
      <c r="F168" s="79"/>
    </row>
    <row r="169" spans="1:6" x14ac:dyDescent="0.2">
      <c r="A169" s="110"/>
      <c r="B169" s="51"/>
      <c r="C169" s="47"/>
      <c r="D169" s="29"/>
      <c r="E169" s="47"/>
      <c r="F169" s="47"/>
    </row>
    <row r="170" spans="1:6" x14ac:dyDescent="0.2">
      <c r="A170" s="107">
        <f>COUNT($A$7:A168)+1</f>
        <v>33</v>
      </c>
      <c r="B170" s="50" t="s">
        <v>85</v>
      </c>
      <c r="C170" s="47"/>
      <c r="D170" s="29"/>
      <c r="E170" s="47"/>
      <c r="F170" s="47"/>
    </row>
    <row r="171" spans="1:6" ht="38.25" x14ac:dyDescent="0.2">
      <c r="A171" s="110"/>
      <c r="B171" s="51" t="s">
        <v>32</v>
      </c>
      <c r="C171" s="77"/>
      <c r="D171" s="78">
        <v>0.1</v>
      </c>
      <c r="E171" s="47"/>
      <c r="F171" s="46">
        <f>SUM(F9:F161)*D171</f>
        <v>0</v>
      </c>
    </row>
    <row r="172" spans="1:6" x14ac:dyDescent="0.2">
      <c r="A172" s="115"/>
      <c r="B172" s="84"/>
      <c r="C172" s="47"/>
      <c r="D172" s="29"/>
      <c r="E172" s="76"/>
      <c r="F172" s="47"/>
    </row>
    <row r="173" spans="1:6" x14ac:dyDescent="0.2">
      <c r="A173" s="52"/>
      <c r="B173" s="85" t="s">
        <v>2</v>
      </c>
      <c r="C173" s="53"/>
      <c r="D173" s="54"/>
      <c r="E173" s="55" t="s">
        <v>43</v>
      </c>
      <c r="F173" s="55">
        <f>SUM(F9:F172)</f>
        <v>0</v>
      </c>
    </row>
  </sheetData>
  <sheetProtection algorithmName="SHA-512" hashValue="0lIHs6rd9UUW6Lr/3xfe7Pz4kP6lmQkpr/g2yxAW0zccUs5FvretPqBAQ1a5gLVJSFe1ZAVXuObDwAV4OniGYw==" saltValue="sOWApoPsXuWGxdEjmy9K1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4" manualBreakCount="4">
    <brk id="30" max="5" man="1"/>
    <brk id="92" max="5" man="1"/>
    <brk id="123" max="5" man="1"/>
    <brk id="153"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F143"/>
  <sheetViews>
    <sheetView topLeftCell="A14" zoomScaleNormal="100" zoomScaleSheetLayoutView="50" workbookViewId="0">
      <selection activeCell="E14" sqref="E14"/>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195</v>
      </c>
      <c r="B3" s="80" t="s">
        <v>271</v>
      </c>
      <c r="C3" s="35"/>
      <c r="D3" s="36"/>
    </row>
    <row r="4" spans="1:6" x14ac:dyDescent="0.2">
      <c r="A4" s="34"/>
      <c r="B4" s="80" t="s">
        <v>247</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44</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5</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10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2</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97</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3.7</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44</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97</v>
      </c>
      <c r="D45" s="48" t="s">
        <v>45</v>
      </c>
      <c r="E45" s="58"/>
      <c r="F45" s="49">
        <f>C45*E45</f>
        <v>0</v>
      </c>
    </row>
    <row r="46" spans="1:6" ht="25.5" x14ac:dyDescent="0.2">
      <c r="A46" s="112"/>
      <c r="B46" s="51" t="s">
        <v>202</v>
      </c>
      <c r="C46" s="66">
        <v>97</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97</v>
      </c>
      <c r="D51" s="48" t="s">
        <v>45</v>
      </c>
      <c r="E51" s="57"/>
      <c r="F51" s="49">
        <f>+E51*C51</f>
        <v>0</v>
      </c>
    </row>
    <row r="52" spans="1:6" ht="14.25" x14ac:dyDescent="0.2">
      <c r="A52" s="113"/>
      <c r="B52" s="152"/>
      <c r="C52" s="67"/>
      <c r="D52" s="90"/>
      <c r="E52" s="69"/>
      <c r="F52" s="91"/>
    </row>
    <row r="53" spans="1:6" x14ac:dyDescent="0.2">
      <c r="A53" s="108"/>
      <c r="B53" s="82"/>
      <c r="C53" s="70"/>
      <c r="D53" s="64"/>
      <c r="E53" s="65"/>
      <c r="F53" s="63"/>
    </row>
    <row r="54" spans="1:6" ht="25.5" x14ac:dyDescent="0.2">
      <c r="A54" s="107">
        <f>COUNT($A$7:A53)+1</f>
        <v>10</v>
      </c>
      <c r="B54" s="50" t="s">
        <v>135</v>
      </c>
      <c r="C54" s="66"/>
      <c r="D54" s="29"/>
      <c r="E54" s="46"/>
      <c r="F54" s="46"/>
    </row>
    <row r="55" spans="1:6" ht="51" x14ac:dyDescent="0.2">
      <c r="A55" s="107"/>
      <c r="B55" s="51" t="s">
        <v>136</v>
      </c>
      <c r="C55" s="66"/>
      <c r="D55" s="29"/>
      <c r="E55" s="46"/>
      <c r="F55" s="47"/>
    </row>
    <row r="56" spans="1:6" ht="14.25" x14ac:dyDescent="0.2">
      <c r="A56" s="107"/>
      <c r="B56" s="51"/>
      <c r="C56" s="66">
        <v>3</v>
      </c>
      <c r="D56" s="29" t="s">
        <v>45</v>
      </c>
      <c r="E56" s="57"/>
      <c r="F56" s="46">
        <f>C56*E56</f>
        <v>0</v>
      </c>
    </row>
    <row r="57" spans="1:6" x14ac:dyDescent="0.2">
      <c r="A57" s="107"/>
      <c r="B57" s="51"/>
      <c r="C57" s="66"/>
      <c r="D57" s="29"/>
      <c r="E57" s="46"/>
      <c r="F57" s="46"/>
    </row>
    <row r="58" spans="1:6" x14ac:dyDescent="0.2">
      <c r="A58" s="108"/>
      <c r="B58" s="82"/>
      <c r="C58" s="70"/>
      <c r="D58" s="64"/>
      <c r="E58" s="65"/>
      <c r="F58" s="63"/>
    </row>
    <row r="59" spans="1:6" x14ac:dyDescent="0.2">
      <c r="A59" s="107">
        <f>COUNT($A$7:A58)+1</f>
        <v>11</v>
      </c>
      <c r="B59" s="50" t="s">
        <v>137</v>
      </c>
      <c r="C59" s="66"/>
      <c r="D59" s="29"/>
      <c r="E59" s="46"/>
      <c r="F59" s="46"/>
    </row>
    <row r="60" spans="1:6" ht="51" x14ac:dyDescent="0.2">
      <c r="A60" s="107"/>
      <c r="B60" s="51" t="s">
        <v>138</v>
      </c>
      <c r="C60" s="66"/>
      <c r="D60" s="29"/>
      <c r="E60" s="46"/>
      <c r="F60" s="47"/>
    </row>
    <row r="61" spans="1:6" ht="14.25" x14ac:dyDescent="0.2">
      <c r="A61" s="107"/>
      <c r="B61" s="51"/>
      <c r="C61" s="66">
        <v>3</v>
      </c>
      <c r="D61" s="29" t="s">
        <v>45</v>
      </c>
      <c r="E61" s="57"/>
      <c r="F61" s="46">
        <f>C61*E61</f>
        <v>0</v>
      </c>
    </row>
    <row r="62" spans="1:6" x14ac:dyDescent="0.2">
      <c r="A62" s="109"/>
      <c r="B62" s="83"/>
      <c r="C62" s="67"/>
      <c r="D62" s="68"/>
      <c r="E62" s="69"/>
      <c r="F62" s="69"/>
    </row>
    <row r="63" spans="1:6" x14ac:dyDescent="0.2">
      <c r="A63" s="114"/>
      <c r="B63" s="82"/>
      <c r="C63" s="70"/>
      <c r="D63" s="64"/>
      <c r="E63" s="65"/>
      <c r="F63" s="63"/>
    </row>
    <row r="64" spans="1:6" x14ac:dyDescent="0.2">
      <c r="A64" s="107">
        <f>COUNT($A$7:A63)+1</f>
        <v>12</v>
      </c>
      <c r="B64" s="50" t="s">
        <v>17</v>
      </c>
      <c r="C64" s="66"/>
      <c r="D64" s="29"/>
      <c r="E64" s="46"/>
      <c r="F64" s="47"/>
    </row>
    <row r="65" spans="1:6" ht="38.25" x14ac:dyDescent="0.2">
      <c r="A65" s="112"/>
      <c r="B65" s="51" t="s">
        <v>69</v>
      </c>
      <c r="C65" s="66"/>
      <c r="D65" s="29"/>
      <c r="E65" s="46"/>
      <c r="F65" s="47"/>
    </row>
    <row r="66" spans="1:6" ht="14.25" x14ac:dyDescent="0.2">
      <c r="A66" s="112"/>
      <c r="B66" s="51"/>
      <c r="C66" s="66">
        <v>5</v>
      </c>
      <c r="D66" s="29" t="s">
        <v>39</v>
      </c>
      <c r="E66" s="57"/>
      <c r="F66" s="46">
        <f>C66*E66</f>
        <v>0</v>
      </c>
    </row>
    <row r="67" spans="1:6" x14ac:dyDescent="0.2">
      <c r="A67" s="113"/>
      <c r="B67" s="83"/>
      <c r="C67" s="67"/>
      <c r="D67" s="68"/>
      <c r="E67" s="69"/>
      <c r="F67" s="69"/>
    </row>
    <row r="68" spans="1:6" x14ac:dyDescent="0.2">
      <c r="A68" s="114"/>
      <c r="B68" s="87"/>
      <c r="C68" s="70"/>
      <c r="D68" s="64"/>
      <c r="E68" s="65"/>
      <c r="F68" s="65"/>
    </row>
    <row r="69" spans="1:6" x14ac:dyDescent="0.2">
      <c r="A69" s="107">
        <f>COUNT($A$7:A68)+1</f>
        <v>13</v>
      </c>
      <c r="B69" s="98" t="s">
        <v>72</v>
      </c>
      <c r="C69" s="66"/>
      <c r="D69" s="29"/>
      <c r="E69" s="46"/>
      <c r="F69" s="46"/>
    </row>
    <row r="70" spans="1:6" ht="38.25" x14ac:dyDescent="0.2">
      <c r="A70" s="112"/>
      <c r="B70" s="51" t="s">
        <v>73</v>
      </c>
      <c r="C70" s="66"/>
      <c r="D70" s="29"/>
      <c r="E70" s="46"/>
      <c r="F70" s="46"/>
    </row>
    <row r="71" spans="1:6" x14ac:dyDescent="0.2">
      <c r="A71" s="112"/>
      <c r="B71" s="84"/>
      <c r="C71" s="66">
        <v>3</v>
      </c>
      <c r="D71" s="29" t="s">
        <v>1</v>
      </c>
      <c r="E71" s="57"/>
      <c r="F71" s="46">
        <f>C71*E71</f>
        <v>0</v>
      </c>
    </row>
    <row r="72" spans="1:6" x14ac:dyDescent="0.2">
      <c r="A72" s="113"/>
      <c r="B72" s="99"/>
      <c r="C72" s="67"/>
      <c r="D72" s="68"/>
      <c r="E72" s="69"/>
      <c r="F72" s="69"/>
    </row>
    <row r="73" spans="1:6" x14ac:dyDescent="0.2">
      <c r="A73" s="114"/>
      <c r="B73" s="87"/>
      <c r="C73" s="70"/>
      <c r="D73" s="64"/>
      <c r="E73" s="65"/>
      <c r="F73" s="65"/>
    </row>
    <row r="74" spans="1:6" x14ac:dyDescent="0.2">
      <c r="A74" s="107">
        <f>COUNT($A$7:A73)+1</f>
        <v>14</v>
      </c>
      <c r="B74" s="96" t="s">
        <v>74</v>
      </c>
      <c r="C74" s="66"/>
      <c r="D74" s="29"/>
      <c r="E74" s="46"/>
      <c r="F74" s="46"/>
    </row>
    <row r="75" spans="1:6" ht="38.25" x14ac:dyDescent="0.2">
      <c r="A75" s="112"/>
      <c r="B75" s="74" t="s">
        <v>75</v>
      </c>
      <c r="C75" s="66"/>
      <c r="D75" s="29"/>
      <c r="E75" s="46"/>
      <c r="F75" s="46"/>
    </row>
    <row r="76" spans="1:6" x14ac:dyDescent="0.2">
      <c r="A76" s="112"/>
      <c r="B76" s="84"/>
      <c r="C76" s="66">
        <v>1</v>
      </c>
      <c r="D76" s="29" t="s">
        <v>1</v>
      </c>
      <c r="E76" s="57"/>
      <c r="F76" s="46">
        <f>C76*E76</f>
        <v>0</v>
      </c>
    </row>
    <row r="77" spans="1:6" x14ac:dyDescent="0.2">
      <c r="A77" s="113"/>
      <c r="B77" s="99"/>
      <c r="C77" s="67"/>
      <c r="D77" s="68"/>
      <c r="E77" s="69"/>
      <c r="F77" s="69"/>
    </row>
    <row r="78" spans="1:6" x14ac:dyDescent="0.2">
      <c r="A78" s="114"/>
      <c r="B78" s="87"/>
      <c r="C78" s="70"/>
      <c r="D78" s="64"/>
      <c r="E78" s="65"/>
      <c r="F78" s="65"/>
    </row>
    <row r="79" spans="1:6" x14ac:dyDescent="0.2">
      <c r="A79" s="107">
        <f>COUNT($A$7:A78)+1</f>
        <v>15</v>
      </c>
      <c r="B79" s="50" t="s">
        <v>19</v>
      </c>
      <c r="C79" s="66"/>
      <c r="D79" s="29"/>
      <c r="E79" s="46"/>
      <c r="F79" s="46"/>
    </row>
    <row r="80" spans="1:6" x14ac:dyDescent="0.2">
      <c r="A80" s="112"/>
      <c r="B80" s="51" t="s">
        <v>18</v>
      </c>
      <c r="C80" s="66"/>
      <c r="D80" s="29"/>
      <c r="E80" s="46"/>
      <c r="F80" s="47"/>
    </row>
    <row r="81" spans="1:6" ht="14.25" x14ac:dyDescent="0.2">
      <c r="A81" s="112"/>
      <c r="B81" s="51"/>
      <c r="C81" s="66">
        <v>35</v>
      </c>
      <c r="D81" s="29" t="s">
        <v>45</v>
      </c>
      <c r="E81" s="57"/>
      <c r="F81" s="46">
        <f>C81*E81</f>
        <v>0</v>
      </c>
    </row>
    <row r="82" spans="1:6" x14ac:dyDescent="0.2">
      <c r="A82" s="113"/>
      <c r="B82" s="83"/>
      <c r="C82" s="67"/>
      <c r="D82" s="68"/>
      <c r="E82" s="69"/>
      <c r="F82" s="69"/>
    </row>
    <row r="83" spans="1:6" x14ac:dyDescent="0.2">
      <c r="A83" s="114"/>
      <c r="B83" s="82"/>
      <c r="C83" s="70"/>
      <c r="D83" s="64"/>
      <c r="E83" s="65"/>
      <c r="F83" s="65"/>
    </row>
    <row r="84" spans="1:6" x14ac:dyDescent="0.2">
      <c r="A84" s="107">
        <f>COUNT($A$7:A83)+1</f>
        <v>16</v>
      </c>
      <c r="B84" s="50" t="s">
        <v>76</v>
      </c>
      <c r="C84" s="66"/>
      <c r="D84" s="29"/>
      <c r="E84" s="46"/>
      <c r="F84" s="47"/>
    </row>
    <row r="85" spans="1:6" ht="51" x14ac:dyDescent="0.2">
      <c r="A85" s="112"/>
      <c r="B85" s="51" t="s">
        <v>109</v>
      </c>
      <c r="C85" s="66"/>
      <c r="D85" s="29"/>
      <c r="E85" s="46"/>
      <c r="F85" s="47"/>
    </row>
    <row r="86" spans="1:6" ht="14.25" x14ac:dyDescent="0.2">
      <c r="A86" s="112"/>
      <c r="B86" s="51" t="s">
        <v>34</v>
      </c>
      <c r="C86" s="66">
        <v>56</v>
      </c>
      <c r="D86" s="29" t="s">
        <v>44</v>
      </c>
      <c r="E86" s="57"/>
      <c r="F86" s="46">
        <f>C86*E86</f>
        <v>0</v>
      </c>
    </row>
    <row r="87" spans="1:6" ht="14.25" x14ac:dyDescent="0.2">
      <c r="A87" s="112"/>
      <c r="B87" s="51" t="s">
        <v>35</v>
      </c>
      <c r="C87" s="66">
        <v>14</v>
      </c>
      <c r="D87" s="29" t="s">
        <v>44</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22</v>
      </c>
      <c r="C90" s="66"/>
      <c r="D90" s="29"/>
      <c r="E90" s="46"/>
      <c r="F90" s="46"/>
    </row>
    <row r="91" spans="1:6" ht="51" x14ac:dyDescent="0.2">
      <c r="A91" s="112"/>
      <c r="B91" s="51" t="s">
        <v>77</v>
      </c>
      <c r="C91" s="66"/>
      <c r="D91" s="29"/>
      <c r="E91" s="46"/>
      <c r="F91" s="46"/>
    </row>
    <row r="92" spans="1:6" ht="14.25" x14ac:dyDescent="0.2">
      <c r="A92" s="112"/>
      <c r="B92" s="51"/>
      <c r="C92" s="66">
        <v>10</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78</v>
      </c>
      <c r="C95" s="66"/>
      <c r="D95" s="29"/>
      <c r="E95" s="46"/>
      <c r="F95" s="46"/>
    </row>
    <row r="96" spans="1:6" ht="63.75" x14ac:dyDescent="0.2">
      <c r="A96" s="112"/>
      <c r="B96" s="51" t="s">
        <v>106</v>
      </c>
      <c r="C96" s="66"/>
      <c r="D96" s="29"/>
      <c r="E96" s="46"/>
      <c r="F96" s="46"/>
    </row>
    <row r="97" spans="1:6" ht="14.25" x14ac:dyDescent="0.2">
      <c r="A97" s="112"/>
      <c r="B97" s="51"/>
      <c r="C97" s="66">
        <v>25</v>
      </c>
      <c r="D97" s="29" t="s">
        <v>44</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79</v>
      </c>
      <c r="C100" s="66"/>
      <c r="D100" s="29"/>
      <c r="E100" s="46"/>
      <c r="F100" s="47"/>
    </row>
    <row r="101" spans="1:6" ht="51" x14ac:dyDescent="0.2">
      <c r="A101" s="112"/>
      <c r="B101" s="51" t="s">
        <v>107</v>
      </c>
      <c r="C101" s="66"/>
      <c r="D101" s="29"/>
      <c r="E101" s="46"/>
      <c r="F101" s="47"/>
    </row>
    <row r="102" spans="1:6" ht="14.25" x14ac:dyDescent="0.2">
      <c r="A102" s="112"/>
      <c r="B102" s="51"/>
      <c r="C102" s="66">
        <v>35</v>
      </c>
      <c r="D102" s="29" t="s">
        <v>44</v>
      </c>
      <c r="E102" s="57"/>
      <c r="F102" s="46">
        <f>C102*E102</f>
        <v>0</v>
      </c>
    </row>
    <row r="103" spans="1:6" x14ac:dyDescent="0.2">
      <c r="A103" s="113"/>
      <c r="B103" s="83"/>
      <c r="C103" s="67"/>
      <c r="D103" s="68"/>
      <c r="E103" s="69"/>
      <c r="F103" s="69"/>
    </row>
    <row r="104" spans="1:6" x14ac:dyDescent="0.2">
      <c r="A104" s="114"/>
      <c r="B104" s="87"/>
      <c r="C104" s="70"/>
      <c r="D104" s="100"/>
      <c r="E104" s="88"/>
      <c r="F104" s="88"/>
    </row>
    <row r="105" spans="1:6" x14ac:dyDescent="0.2">
      <c r="A105" s="107">
        <f>COUNT($A$7:A104)+1</f>
        <v>20</v>
      </c>
      <c r="B105" s="50" t="s">
        <v>21</v>
      </c>
      <c r="C105" s="66"/>
      <c r="D105" s="29"/>
      <c r="E105" s="46"/>
      <c r="F105" s="46"/>
    </row>
    <row r="106" spans="1:6" ht="25.5" x14ac:dyDescent="0.2">
      <c r="A106" s="112"/>
      <c r="B106" s="51" t="s">
        <v>20</v>
      </c>
      <c r="C106" s="66"/>
      <c r="D106" s="29"/>
      <c r="E106" s="46"/>
      <c r="F106" s="47"/>
    </row>
    <row r="107" spans="1:6" ht="14.25" x14ac:dyDescent="0.2">
      <c r="A107" s="112"/>
      <c r="B107" s="51"/>
      <c r="C107" s="66">
        <v>87</v>
      </c>
      <c r="D107" s="29" t="s">
        <v>44</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23</v>
      </c>
      <c r="C110" s="66"/>
      <c r="D110" s="29"/>
      <c r="E110" s="46"/>
      <c r="F110" s="46"/>
    </row>
    <row r="111" spans="1:6" ht="25.5" x14ac:dyDescent="0.2">
      <c r="A111" s="112"/>
      <c r="B111" s="51" t="s">
        <v>38</v>
      </c>
      <c r="C111" s="66"/>
      <c r="D111" s="29"/>
      <c r="E111" s="46"/>
      <c r="F111" s="47"/>
    </row>
    <row r="112" spans="1:6" ht="14.25" x14ac:dyDescent="0.2">
      <c r="A112" s="112"/>
      <c r="B112" s="51"/>
      <c r="C112" s="66">
        <v>44</v>
      </c>
      <c r="D112" s="29" t="s">
        <v>39</v>
      </c>
      <c r="E112" s="57"/>
      <c r="F112" s="46">
        <f>C112*E112</f>
        <v>0</v>
      </c>
    </row>
    <row r="113" spans="1:6" x14ac:dyDescent="0.2">
      <c r="A113" s="113"/>
      <c r="B113" s="83"/>
      <c r="C113" s="67"/>
      <c r="D113" s="68"/>
      <c r="E113" s="69"/>
      <c r="F113" s="69"/>
    </row>
    <row r="114" spans="1:6" x14ac:dyDescent="0.2">
      <c r="A114" s="114"/>
      <c r="B114" s="82"/>
      <c r="C114" s="70"/>
      <c r="D114" s="64"/>
      <c r="E114" s="65"/>
      <c r="F114" s="65"/>
    </row>
    <row r="115" spans="1:6" x14ac:dyDescent="0.2">
      <c r="A115" s="107">
        <f>COUNT($A$7:A114)+1</f>
        <v>22</v>
      </c>
      <c r="B115" s="50" t="s">
        <v>24</v>
      </c>
      <c r="C115" s="66"/>
      <c r="D115" s="29"/>
      <c r="E115" s="46"/>
      <c r="F115" s="47"/>
    </row>
    <row r="116" spans="1:6" ht="25.5" x14ac:dyDescent="0.2">
      <c r="A116" s="112"/>
      <c r="B116" s="51" t="s">
        <v>80</v>
      </c>
      <c r="C116" s="66"/>
      <c r="D116" s="29"/>
      <c r="E116" s="46"/>
      <c r="F116" s="47"/>
    </row>
    <row r="117" spans="1:6" x14ac:dyDescent="0.2">
      <c r="A117" s="112"/>
      <c r="B117" s="51"/>
      <c r="C117" s="66">
        <v>2</v>
      </c>
      <c r="D117" s="29" t="s">
        <v>1</v>
      </c>
      <c r="E117" s="57"/>
      <c r="F117" s="46">
        <f>C117*E117</f>
        <v>0</v>
      </c>
    </row>
    <row r="118" spans="1:6" x14ac:dyDescent="0.2">
      <c r="A118" s="113"/>
      <c r="B118" s="83"/>
      <c r="C118" s="67"/>
      <c r="D118" s="68"/>
      <c r="E118" s="69"/>
      <c r="F118" s="69"/>
    </row>
    <row r="119" spans="1:6" x14ac:dyDescent="0.2">
      <c r="A119" s="114"/>
      <c r="B119" s="82"/>
      <c r="C119" s="70"/>
      <c r="D119" s="64"/>
      <c r="E119" s="65"/>
      <c r="F119" s="65"/>
    </row>
    <row r="120" spans="1:6" x14ac:dyDescent="0.2">
      <c r="A120" s="107">
        <f>COUNT($A$7:A119)+1</f>
        <v>23</v>
      </c>
      <c r="B120" s="50" t="s">
        <v>26</v>
      </c>
      <c r="C120" s="66"/>
      <c r="D120" s="29"/>
      <c r="E120" s="46"/>
      <c r="F120" s="46"/>
    </row>
    <row r="121" spans="1:6" x14ac:dyDescent="0.2">
      <c r="A121" s="112"/>
      <c r="B121" s="51" t="s">
        <v>25</v>
      </c>
      <c r="C121" s="66"/>
      <c r="D121" s="29"/>
      <c r="E121" s="46"/>
      <c r="F121" s="47"/>
    </row>
    <row r="122" spans="1:6" x14ac:dyDescent="0.2">
      <c r="A122" s="112"/>
      <c r="B122" s="51"/>
      <c r="C122" s="66">
        <v>2</v>
      </c>
      <c r="D122" s="29" t="s">
        <v>1</v>
      </c>
      <c r="E122" s="57"/>
      <c r="F122" s="46">
        <f>C122*E122</f>
        <v>0</v>
      </c>
    </row>
    <row r="123" spans="1:6" x14ac:dyDescent="0.2">
      <c r="A123" s="113"/>
      <c r="B123" s="83"/>
      <c r="C123" s="67"/>
      <c r="D123" s="68"/>
      <c r="E123" s="69"/>
      <c r="F123" s="69"/>
    </row>
    <row r="124" spans="1:6" x14ac:dyDescent="0.2">
      <c r="A124" s="112"/>
      <c r="B124" s="51"/>
      <c r="C124" s="66"/>
      <c r="D124" s="29"/>
      <c r="E124" s="46"/>
      <c r="F124" s="46"/>
    </row>
    <row r="125" spans="1:6" x14ac:dyDescent="0.2">
      <c r="A125" s="107">
        <f>COUNT($A$7:A123)+1</f>
        <v>24</v>
      </c>
      <c r="B125" s="50" t="s">
        <v>28</v>
      </c>
      <c r="C125" s="66"/>
      <c r="D125" s="29"/>
      <c r="E125" s="46"/>
      <c r="F125" s="47"/>
    </row>
    <row r="126" spans="1:6" ht="38.25" x14ac:dyDescent="0.2">
      <c r="A126" s="112"/>
      <c r="B126" s="51" t="s">
        <v>27</v>
      </c>
      <c r="C126" s="66"/>
      <c r="D126" s="29"/>
      <c r="E126" s="46"/>
      <c r="F126" s="47"/>
    </row>
    <row r="127" spans="1:6" x14ac:dyDescent="0.2">
      <c r="A127" s="112"/>
      <c r="B127" s="51" t="s">
        <v>58</v>
      </c>
      <c r="C127" s="66">
        <v>2</v>
      </c>
      <c r="D127" s="29" t="s">
        <v>1</v>
      </c>
      <c r="E127" s="57"/>
      <c r="F127" s="46">
        <f>C127*E127</f>
        <v>0</v>
      </c>
    </row>
    <row r="128" spans="1:6" x14ac:dyDescent="0.2">
      <c r="A128" s="113"/>
      <c r="B128" s="83"/>
      <c r="C128" s="67"/>
      <c r="D128" s="68"/>
      <c r="E128" s="69"/>
      <c r="F128" s="69"/>
    </row>
    <row r="129" spans="1:6" x14ac:dyDescent="0.2">
      <c r="A129" s="114"/>
      <c r="B129" s="87"/>
      <c r="C129" s="41"/>
      <c r="D129" s="42"/>
      <c r="E129" s="43"/>
      <c r="F129" s="41"/>
    </row>
    <row r="130" spans="1:6" x14ac:dyDescent="0.2">
      <c r="A130" s="107">
        <f>COUNT($A$7:A129)+1</f>
        <v>25</v>
      </c>
      <c r="B130" s="50" t="s">
        <v>29</v>
      </c>
      <c r="C130" s="47"/>
      <c r="D130" s="29"/>
      <c r="E130" s="76"/>
      <c r="F130" s="47"/>
    </row>
    <row r="131" spans="1:6" ht="76.5" x14ac:dyDescent="0.2">
      <c r="A131" s="110"/>
      <c r="B131" s="51" t="s">
        <v>84</v>
      </c>
      <c r="C131" s="47"/>
      <c r="D131" s="29"/>
      <c r="E131" s="46"/>
      <c r="F131" s="47"/>
    </row>
    <row r="132" spans="1:6" x14ac:dyDescent="0.2">
      <c r="A132" s="107"/>
      <c r="B132" s="101"/>
      <c r="C132" s="77"/>
      <c r="D132" s="78">
        <v>0.05</v>
      </c>
      <c r="E132" s="47"/>
      <c r="F132" s="46">
        <f>SUM(F9:F131)*D132</f>
        <v>0</v>
      </c>
    </row>
    <row r="133" spans="1:6" x14ac:dyDescent="0.2">
      <c r="A133" s="109"/>
      <c r="B133" s="102"/>
      <c r="C133" s="103"/>
      <c r="D133" s="104"/>
      <c r="E133" s="79"/>
      <c r="F133" s="69"/>
    </row>
    <row r="134" spans="1:6" x14ac:dyDescent="0.2">
      <c r="A134" s="111"/>
      <c r="B134" s="82"/>
      <c r="C134" s="63"/>
      <c r="D134" s="64"/>
      <c r="E134" s="105"/>
      <c r="F134" s="65"/>
    </row>
    <row r="135" spans="1:6" x14ac:dyDescent="0.2">
      <c r="A135" s="107">
        <f>COUNT($A$7:A134)+1</f>
        <v>26</v>
      </c>
      <c r="B135" s="50" t="s">
        <v>31</v>
      </c>
      <c r="C135" s="47"/>
      <c r="D135" s="29"/>
      <c r="E135" s="76"/>
      <c r="F135" s="46"/>
    </row>
    <row r="136" spans="1:6" ht="38.25" x14ac:dyDescent="0.2">
      <c r="A136" s="110"/>
      <c r="B136" s="51" t="s">
        <v>30</v>
      </c>
      <c r="C136" s="47"/>
      <c r="D136" s="29"/>
      <c r="E136" s="47"/>
      <c r="F136" s="46"/>
    </row>
    <row r="137" spans="1:6" x14ac:dyDescent="0.2">
      <c r="A137" s="110"/>
      <c r="B137" s="51"/>
      <c r="C137" s="77"/>
      <c r="D137" s="78">
        <v>0.05</v>
      </c>
      <c r="E137" s="47"/>
      <c r="F137" s="46">
        <f>SUM(F9:F131)*D137</f>
        <v>0</v>
      </c>
    </row>
    <row r="138" spans="1:6" x14ac:dyDescent="0.2">
      <c r="A138" s="115"/>
      <c r="B138" s="83"/>
      <c r="C138" s="79"/>
      <c r="D138" s="68"/>
      <c r="E138" s="79"/>
      <c r="F138" s="79"/>
    </row>
    <row r="139" spans="1:6" x14ac:dyDescent="0.2">
      <c r="A139" s="110"/>
      <c r="B139" s="51"/>
      <c r="C139" s="47"/>
      <c r="D139" s="29"/>
      <c r="E139" s="47"/>
      <c r="F139" s="47"/>
    </row>
    <row r="140" spans="1:6" x14ac:dyDescent="0.2">
      <c r="A140" s="107">
        <f>COUNT($A$7:A138)+1</f>
        <v>27</v>
      </c>
      <c r="B140" s="50" t="s">
        <v>85</v>
      </c>
      <c r="C140" s="47"/>
      <c r="D140" s="29"/>
      <c r="E140" s="47"/>
      <c r="F140" s="47"/>
    </row>
    <row r="141" spans="1:6" ht="38.25" x14ac:dyDescent="0.2">
      <c r="A141" s="110"/>
      <c r="B141" s="51" t="s">
        <v>32</v>
      </c>
      <c r="C141" s="77"/>
      <c r="D141" s="78">
        <v>0.1</v>
      </c>
      <c r="E141" s="47"/>
      <c r="F141" s="46">
        <f>SUM(F9:F131)*D141</f>
        <v>0</v>
      </c>
    </row>
    <row r="142" spans="1:6" x14ac:dyDescent="0.2">
      <c r="A142" s="115"/>
      <c r="B142" s="84"/>
      <c r="C142" s="47"/>
      <c r="D142" s="29"/>
      <c r="E142" s="76"/>
      <c r="F142" s="47"/>
    </row>
    <row r="143" spans="1:6" x14ac:dyDescent="0.2">
      <c r="A143" s="52"/>
      <c r="B143" s="85" t="s">
        <v>2</v>
      </c>
      <c r="C143" s="53"/>
      <c r="D143" s="54"/>
      <c r="E143" s="55" t="s">
        <v>43</v>
      </c>
      <c r="F143" s="55">
        <f>SUM(F9:F142)</f>
        <v>0</v>
      </c>
    </row>
  </sheetData>
  <sheetProtection algorithmName="SHA-512" hashValue="zFjhm227VQZ9h0oFTG5aQ1prwAlGEUkYIVQ6whXIguKq30jaCgkQitQHomSLjks7V3caCiw+xUA5ICaJg0JR2Q==" saltValue="Boup8PBK6OENpcJx1Ofac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3" manualBreakCount="3">
    <brk id="62" max="5" man="1"/>
    <brk id="93" max="5" man="1"/>
    <brk id="12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F153"/>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196</v>
      </c>
      <c r="B3" s="80" t="s">
        <v>272</v>
      </c>
      <c r="C3" s="35"/>
      <c r="D3" s="36"/>
    </row>
    <row r="4" spans="1:6" x14ac:dyDescent="0.2">
      <c r="A4" s="34"/>
      <c r="B4" s="80" t="s">
        <v>273</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250</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9</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120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15</v>
      </c>
      <c r="D24" s="29" t="s">
        <v>39</v>
      </c>
      <c r="E24" s="57"/>
      <c r="F24" s="46">
        <f>+E24*C24</f>
        <v>0</v>
      </c>
    </row>
    <row r="25" spans="1:6" x14ac:dyDescent="0.2">
      <c r="A25" s="109"/>
      <c r="B25" s="95"/>
      <c r="C25" s="67"/>
      <c r="D25" s="68"/>
      <c r="E25" s="69"/>
      <c r="F25" s="69"/>
    </row>
    <row r="26" spans="1:6" x14ac:dyDescent="0.2">
      <c r="A26" s="108"/>
      <c r="B26" s="82"/>
      <c r="C26" s="70"/>
      <c r="D26" s="64"/>
      <c r="E26" s="65"/>
      <c r="F26" s="63"/>
    </row>
    <row r="27" spans="1:6" x14ac:dyDescent="0.2">
      <c r="A27" s="107">
        <f>COUNT($A$7:A26)+1</f>
        <v>5</v>
      </c>
      <c r="B27" s="50" t="s">
        <v>237</v>
      </c>
      <c r="C27" s="66"/>
      <c r="D27" s="29"/>
      <c r="E27" s="46"/>
      <c r="F27" s="47"/>
    </row>
    <row r="28" spans="1:6" ht="38.25" x14ac:dyDescent="0.2">
      <c r="A28" s="107"/>
      <c r="B28" s="51" t="s">
        <v>238</v>
      </c>
      <c r="C28" s="66"/>
      <c r="D28" s="29"/>
      <c r="E28" s="46"/>
      <c r="F28" s="47"/>
    </row>
    <row r="29" spans="1:6" ht="14.25" x14ac:dyDescent="0.2">
      <c r="A29" s="107"/>
      <c r="B29" s="51"/>
      <c r="C29" s="66">
        <v>15</v>
      </c>
      <c r="D29" s="29" t="s">
        <v>39</v>
      </c>
      <c r="E29" s="57"/>
      <c r="F29" s="46">
        <f>C29*E29</f>
        <v>0</v>
      </c>
    </row>
    <row r="30" spans="1:6" x14ac:dyDescent="0.2">
      <c r="A30" s="109"/>
      <c r="B30" s="83"/>
      <c r="C30" s="67"/>
      <c r="D30" s="68"/>
      <c r="E30" s="69"/>
      <c r="F30" s="69"/>
    </row>
    <row r="31" spans="1:6" x14ac:dyDescent="0.2">
      <c r="A31" s="114"/>
      <c r="B31" s="82"/>
      <c r="C31" s="70"/>
      <c r="D31" s="64"/>
      <c r="E31" s="65"/>
      <c r="F31" s="63"/>
    </row>
    <row r="32" spans="1:6" x14ac:dyDescent="0.2">
      <c r="A32" s="107">
        <f>COUNT($A$7:A31)+1</f>
        <v>6</v>
      </c>
      <c r="B32" s="50" t="s">
        <v>15</v>
      </c>
      <c r="C32" s="66"/>
      <c r="D32" s="29"/>
      <c r="E32" s="46"/>
      <c r="F32" s="47"/>
    </row>
    <row r="33" spans="1:6" ht="38.25" x14ac:dyDescent="0.2">
      <c r="A33" s="112"/>
      <c r="B33" s="51" t="s">
        <v>33</v>
      </c>
      <c r="C33" s="66"/>
      <c r="D33" s="29"/>
      <c r="E33" s="46"/>
      <c r="F33" s="47"/>
    </row>
    <row r="34" spans="1:6" ht="14.25" x14ac:dyDescent="0.2">
      <c r="A34" s="112"/>
      <c r="B34" s="51"/>
      <c r="C34" s="66">
        <v>550</v>
      </c>
      <c r="D34" s="29" t="s">
        <v>45</v>
      </c>
      <c r="E34" s="57"/>
      <c r="F34" s="46">
        <f>C34*E34</f>
        <v>0</v>
      </c>
    </row>
    <row r="35" spans="1:6" x14ac:dyDescent="0.2">
      <c r="A35" s="113"/>
      <c r="B35" s="83"/>
      <c r="C35" s="67"/>
      <c r="D35" s="68"/>
      <c r="E35" s="69"/>
      <c r="F35" s="69"/>
    </row>
    <row r="36" spans="1:6" x14ac:dyDescent="0.2">
      <c r="A36" s="114"/>
      <c r="B36" s="82"/>
      <c r="C36" s="70"/>
      <c r="D36" s="64"/>
      <c r="E36" s="65"/>
      <c r="F36" s="63"/>
    </row>
    <row r="37" spans="1:6" x14ac:dyDescent="0.2">
      <c r="A37" s="107">
        <f>COUNT($A$7:A36)+1</f>
        <v>7</v>
      </c>
      <c r="B37" s="50" t="s">
        <v>64</v>
      </c>
      <c r="C37" s="66"/>
      <c r="D37" s="29"/>
      <c r="E37" s="46"/>
      <c r="F37" s="46"/>
    </row>
    <row r="38" spans="1:6" ht="38.25" x14ac:dyDescent="0.2">
      <c r="A38" s="112"/>
      <c r="B38" s="51" t="s">
        <v>65</v>
      </c>
      <c r="C38" s="66"/>
      <c r="D38" s="29"/>
      <c r="E38" s="46"/>
      <c r="F38" s="46"/>
    </row>
    <row r="39" spans="1:6" x14ac:dyDescent="0.2">
      <c r="A39" s="112"/>
      <c r="B39" s="51"/>
      <c r="C39" s="66">
        <v>20</v>
      </c>
      <c r="D39" s="29" t="s">
        <v>37</v>
      </c>
      <c r="E39" s="57"/>
      <c r="F39" s="46">
        <f>C39*E39</f>
        <v>0</v>
      </c>
    </row>
    <row r="40" spans="1:6" x14ac:dyDescent="0.2">
      <c r="A40" s="113"/>
      <c r="B40" s="83"/>
      <c r="C40" s="67"/>
      <c r="D40" s="68"/>
      <c r="E40" s="69"/>
      <c r="F40" s="69"/>
    </row>
    <row r="41" spans="1:6" x14ac:dyDescent="0.2">
      <c r="A41" s="114"/>
      <c r="B41" s="82"/>
      <c r="C41" s="70"/>
      <c r="D41" s="64"/>
      <c r="E41" s="65"/>
      <c r="F41" s="65"/>
    </row>
    <row r="42" spans="1:6" x14ac:dyDescent="0.2">
      <c r="A42" s="107">
        <f>COUNT($A$7:A41)+1</f>
        <v>8</v>
      </c>
      <c r="B42" s="50" t="s">
        <v>66</v>
      </c>
      <c r="C42" s="66"/>
      <c r="D42" s="29"/>
      <c r="E42" s="46"/>
      <c r="F42" s="46"/>
    </row>
    <row r="43" spans="1:6" ht="25.5" x14ac:dyDescent="0.2">
      <c r="A43" s="112"/>
      <c r="B43" s="51" t="s">
        <v>67</v>
      </c>
      <c r="C43" s="66"/>
      <c r="D43" s="29"/>
      <c r="E43" s="46"/>
      <c r="F43" s="46"/>
    </row>
    <row r="44" spans="1:6" ht="14.25" x14ac:dyDescent="0.2">
      <c r="A44" s="112"/>
      <c r="B44" s="51"/>
      <c r="C44" s="66">
        <v>250</v>
      </c>
      <c r="D44" s="29" t="s">
        <v>39</v>
      </c>
      <c r="E44" s="57"/>
      <c r="F44" s="46">
        <f>C44*E44</f>
        <v>0</v>
      </c>
    </row>
    <row r="45" spans="1:6" x14ac:dyDescent="0.2">
      <c r="A45" s="113"/>
      <c r="B45" s="83"/>
      <c r="C45" s="67"/>
      <c r="D45" s="68"/>
      <c r="E45" s="69"/>
      <c r="F45" s="69"/>
    </row>
    <row r="46" spans="1:6" x14ac:dyDescent="0.2">
      <c r="A46" s="114"/>
      <c r="B46" s="82"/>
      <c r="C46" s="70"/>
      <c r="D46" s="64"/>
      <c r="E46" s="65"/>
      <c r="F46" s="63"/>
    </row>
    <row r="47" spans="1:6" x14ac:dyDescent="0.2">
      <c r="A47" s="107">
        <f>COUNT($A$7:A46)+1</f>
        <v>9</v>
      </c>
      <c r="B47" s="50" t="s">
        <v>199</v>
      </c>
      <c r="C47" s="66"/>
      <c r="D47" s="29"/>
      <c r="E47" s="46"/>
      <c r="F47" s="47"/>
    </row>
    <row r="48" spans="1:6" ht="63.75" x14ac:dyDescent="0.2">
      <c r="A48" s="112"/>
      <c r="B48" s="51" t="s">
        <v>86</v>
      </c>
      <c r="C48" s="66"/>
      <c r="D48" s="29"/>
      <c r="E48" s="46"/>
      <c r="F48" s="47"/>
    </row>
    <row r="49" spans="1:6" x14ac:dyDescent="0.2">
      <c r="A49" s="112"/>
      <c r="B49" s="50" t="s">
        <v>200</v>
      </c>
      <c r="C49" s="66"/>
      <c r="D49" s="29"/>
      <c r="E49" s="46"/>
      <c r="F49" s="47"/>
    </row>
    <row r="50" spans="1:6" ht="25.5" x14ac:dyDescent="0.2">
      <c r="A50" s="112"/>
      <c r="B50" s="51" t="s">
        <v>201</v>
      </c>
      <c r="C50" s="66">
        <v>550</v>
      </c>
      <c r="D50" s="48" t="s">
        <v>45</v>
      </c>
      <c r="E50" s="58"/>
      <c r="F50" s="49">
        <f>C50*E50</f>
        <v>0</v>
      </c>
    </row>
    <row r="51" spans="1:6" ht="25.5" x14ac:dyDescent="0.2">
      <c r="A51" s="112"/>
      <c r="B51" s="51" t="s">
        <v>202</v>
      </c>
      <c r="C51" s="66">
        <v>550</v>
      </c>
      <c r="D51" s="48" t="s">
        <v>45</v>
      </c>
      <c r="E51" s="58"/>
      <c r="F51" s="49">
        <f>C51*E51</f>
        <v>0</v>
      </c>
    </row>
    <row r="52" spans="1:6" x14ac:dyDescent="0.2">
      <c r="A52" s="113"/>
      <c r="B52" s="83"/>
      <c r="C52" s="67"/>
      <c r="D52" s="90"/>
      <c r="E52" s="91"/>
      <c r="F52" s="91"/>
    </row>
    <row r="53" spans="1:6" x14ac:dyDescent="0.2">
      <c r="A53" s="112"/>
      <c r="B53" s="51"/>
      <c r="C53" s="66"/>
      <c r="D53" s="48"/>
      <c r="E53" s="49"/>
      <c r="F53" s="49"/>
    </row>
    <row r="54" spans="1:6" x14ac:dyDescent="0.2">
      <c r="A54" s="107">
        <f>COUNT($A$7:A45)+1</f>
        <v>9</v>
      </c>
      <c r="B54" s="50" t="s">
        <v>206</v>
      </c>
      <c r="C54" s="66"/>
      <c r="D54" s="29"/>
      <c r="E54" s="46"/>
      <c r="F54" s="47"/>
    </row>
    <row r="55" spans="1:6" ht="76.5" x14ac:dyDescent="0.2">
      <c r="A55" s="112"/>
      <c r="B55" s="51" t="s">
        <v>207</v>
      </c>
      <c r="C55" s="66"/>
      <c r="D55" s="29"/>
      <c r="E55" s="46"/>
      <c r="F55" s="47"/>
    </row>
    <row r="56" spans="1:6" ht="14.25" x14ac:dyDescent="0.2">
      <c r="A56" s="112"/>
      <c r="B56" s="151"/>
      <c r="C56" s="66">
        <v>550</v>
      </c>
      <c r="D56" s="48" t="s">
        <v>45</v>
      </c>
      <c r="E56" s="57"/>
      <c r="F56" s="49">
        <f>+E56*C56</f>
        <v>0</v>
      </c>
    </row>
    <row r="57" spans="1:6" ht="14.25" x14ac:dyDescent="0.2">
      <c r="A57" s="113"/>
      <c r="B57" s="152"/>
      <c r="C57" s="67"/>
      <c r="D57" s="90"/>
      <c r="E57" s="69"/>
      <c r="F57" s="91"/>
    </row>
    <row r="58" spans="1:6" x14ac:dyDescent="0.2">
      <c r="A58" s="108"/>
      <c r="B58" s="82"/>
      <c r="C58" s="70"/>
      <c r="D58" s="64"/>
      <c r="E58" s="65"/>
      <c r="F58" s="63"/>
    </row>
    <row r="59" spans="1:6" ht="25.5" x14ac:dyDescent="0.2">
      <c r="A59" s="107">
        <f>COUNT($A$7:A58)+1</f>
        <v>11</v>
      </c>
      <c r="B59" s="50" t="s">
        <v>135</v>
      </c>
      <c r="C59" s="66"/>
      <c r="D59" s="29"/>
      <c r="E59" s="46"/>
      <c r="F59" s="46"/>
    </row>
    <row r="60" spans="1:6" ht="51" x14ac:dyDescent="0.2">
      <c r="A60" s="107"/>
      <c r="B60" s="51" t="s">
        <v>136</v>
      </c>
      <c r="C60" s="66"/>
      <c r="D60" s="29"/>
      <c r="E60" s="46"/>
      <c r="F60" s="47"/>
    </row>
    <row r="61" spans="1:6" ht="14.25" x14ac:dyDescent="0.2">
      <c r="A61" s="107"/>
      <c r="B61" s="51"/>
      <c r="C61" s="66">
        <v>20</v>
      </c>
      <c r="D61" s="29" t="s">
        <v>45</v>
      </c>
      <c r="E61" s="57"/>
      <c r="F61" s="46">
        <f>C61*E61</f>
        <v>0</v>
      </c>
    </row>
    <row r="62" spans="1:6" x14ac:dyDescent="0.2">
      <c r="A62" s="107"/>
      <c r="B62" s="51"/>
      <c r="C62" s="66"/>
      <c r="D62" s="29"/>
      <c r="E62" s="46"/>
      <c r="F62" s="46"/>
    </row>
    <row r="63" spans="1:6" x14ac:dyDescent="0.2">
      <c r="A63" s="108"/>
      <c r="B63" s="82"/>
      <c r="C63" s="70"/>
      <c r="D63" s="64"/>
      <c r="E63" s="65"/>
      <c r="F63" s="63"/>
    </row>
    <row r="64" spans="1:6" x14ac:dyDescent="0.2">
      <c r="A64" s="107">
        <f>COUNT($A$7:A63)+1</f>
        <v>12</v>
      </c>
      <c r="B64" s="50" t="s">
        <v>137</v>
      </c>
      <c r="C64" s="66"/>
      <c r="D64" s="29"/>
      <c r="E64" s="46"/>
      <c r="F64" s="46"/>
    </row>
    <row r="65" spans="1:6" ht="51" x14ac:dyDescent="0.2">
      <c r="A65" s="107"/>
      <c r="B65" s="51" t="s">
        <v>138</v>
      </c>
      <c r="C65" s="66"/>
      <c r="D65" s="29"/>
      <c r="E65" s="46"/>
      <c r="F65" s="47"/>
    </row>
    <row r="66" spans="1:6" ht="14.25" x14ac:dyDescent="0.2">
      <c r="A66" s="107"/>
      <c r="B66" s="51"/>
      <c r="C66" s="66">
        <v>20</v>
      </c>
      <c r="D66" s="29" t="s">
        <v>45</v>
      </c>
      <c r="E66" s="57"/>
      <c r="F66" s="46">
        <f>C66*E66</f>
        <v>0</v>
      </c>
    </row>
    <row r="67" spans="1:6" x14ac:dyDescent="0.2">
      <c r="A67" s="109"/>
      <c r="B67" s="83"/>
      <c r="C67" s="67"/>
      <c r="D67" s="68"/>
      <c r="E67" s="69"/>
      <c r="F67" s="69"/>
    </row>
    <row r="68" spans="1:6" x14ac:dyDescent="0.2">
      <c r="A68" s="114"/>
      <c r="B68" s="82"/>
      <c r="C68" s="70"/>
      <c r="D68" s="64"/>
      <c r="E68" s="65"/>
      <c r="F68" s="63"/>
    </row>
    <row r="69" spans="1:6" x14ac:dyDescent="0.2">
      <c r="A69" s="107">
        <f>COUNT($A$7:A68)+1</f>
        <v>13</v>
      </c>
      <c r="B69" s="50" t="s">
        <v>166</v>
      </c>
      <c r="C69" s="66"/>
      <c r="D69" s="29"/>
      <c r="E69" s="46"/>
      <c r="F69" s="46"/>
    </row>
    <row r="70" spans="1:6" ht="51" x14ac:dyDescent="0.2">
      <c r="A70" s="112"/>
      <c r="B70" s="51" t="s">
        <v>167</v>
      </c>
      <c r="C70" s="66"/>
      <c r="D70" s="29"/>
      <c r="E70" s="46"/>
      <c r="F70" s="47"/>
    </row>
    <row r="71" spans="1:6" ht="14.25" x14ac:dyDescent="0.2">
      <c r="A71" s="112"/>
      <c r="B71" s="51"/>
      <c r="C71" s="66">
        <v>5</v>
      </c>
      <c r="D71" s="29" t="s">
        <v>39</v>
      </c>
      <c r="E71" s="57"/>
      <c r="F71" s="46">
        <f>C71*E71</f>
        <v>0</v>
      </c>
    </row>
    <row r="72" spans="1:6" x14ac:dyDescent="0.2">
      <c r="A72" s="113"/>
      <c r="B72" s="83"/>
      <c r="C72" s="67"/>
      <c r="D72" s="68"/>
      <c r="E72" s="69"/>
      <c r="F72" s="69"/>
    </row>
    <row r="73" spans="1:6" x14ac:dyDescent="0.2">
      <c r="A73" s="114"/>
      <c r="B73" s="82"/>
      <c r="C73" s="70"/>
      <c r="D73" s="64"/>
      <c r="E73" s="65"/>
      <c r="F73" s="65"/>
    </row>
    <row r="74" spans="1:6" x14ac:dyDescent="0.2">
      <c r="A74" s="107">
        <f>COUNT($A$7:A73)+1</f>
        <v>14</v>
      </c>
      <c r="B74" s="50" t="s">
        <v>70</v>
      </c>
      <c r="C74" s="66"/>
      <c r="D74" s="29"/>
      <c r="E74" s="46"/>
      <c r="F74" s="46"/>
    </row>
    <row r="75" spans="1:6" ht="63.75" x14ac:dyDescent="0.2">
      <c r="A75" s="112"/>
      <c r="B75" s="51" t="s">
        <v>71</v>
      </c>
      <c r="C75" s="66"/>
      <c r="D75" s="29"/>
      <c r="E75" s="46"/>
      <c r="F75" s="47"/>
    </row>
    <row r="76" spans="1:6" ht="14.25" x14ac:dyDescent="0.2">
      <c r="A76" s="112"/>
      <c r="B76" s="51"/>
      <c r="C76" s="66">
        <v>5</v>
      </c>
      <c r="D76" s="29" t="s">
        <v>39</v>
      </c>
      <c r="E76" s="57"/>
      <c r="F76" s="46">
        <f>C76*E76</f>
        <v>0</v>
      </c>
    </row>
    <row r="77" spans="1:6" x14ac:dyDescent="0.2">
      <c r="A77" s="113"/>
      <c r="B77" s="83"/>
      <c r="C77" s="67"/>
      <c r="D77" s="68"/>
      <c r="E77" s="69"/>
      <c r="F77" s="69"/>
    </row>
    <row r="78" spans="1:6" x14ac:dyDescent="0.2">
      <c r="A78" s="114"/>
      <c r="B78" s="87"/>
      <c r="C78" s="70"/>
      <c r="D78" s="64"/>
      <c r="E78" s="65"/>
      <c r="F78" s="65"/>
    </row>
    <row r="79" spans="1:6" x14ac:dyDescent="0.2">
      <c r="A79" s="107">
        <f>COUNT($A$7:A78)+1</f>
        <v>15</v>
      </c>
      <c r="B79" s="98" t="s">
        <v>72</v>
      </c>
      <c r="C79" s="66"/>
      <c r="D79" s="29"/>
      <c r="E79" s="46"/>
      <c r="F79" s="46"/>
    </row>
    <row r="80" spans="1:6" ht="38.25" x14ac:dyDescent="0.2">
      <c r="A80" s="112"/>
      <c r="B80" s="51" t="s">
        <v>73</v>
      </c>
      <c r="C80" s="66"/>
      <c r="D80" s="29"/>
      <c r="E80" s="46"/>
      <c r="F80" s="46"/>
    </row>
    <row r="81" spans="1:6" x14ac:dyDescent="0.2">
      <c r="A81" s="112"/>
      <c r="B81" s="84"/>
      <c r="C81" s="66">
        <v>15</v>
      </c>
      <c r="D81" s="29" t="s">
        <v>1</v>
      </c>
      <c r="E81" s="57"/>
      <c r="F81" s="46">
        <f>C81*E81</f>
        <v>0</v>
      </c>
    </row>
    <row r="82" spans="1:6" x14ac:dyDescent="0.2">
      <c r="A82" s="113"/>
      <c r="B82" s="99"/>
      <c r="C82" s="67"/>
      <c r="D82" s="68"/>
      <c r="E82" s="69"/>
      <c r="F82" s="69"/>
    </row>
    <row r="83" spans="1:6" x14ac:dyDescent="0.2">
      <c r="A83" s="114"/>
      <c r="B83" s="87"/>
      <c r="C83" s="70"/>
      <c r="D83" s="64"/>
      <c r="E83" s="65"/>
      <c r="F83" s="65"/>
    </row>
    <row r="84" spans="1:6" x14ac:dyDescent="0.2">
      <c r="A84" s="107">
        <f>COUNT($A$7:A83)+1</f>
        <v>16</v>
      </c>
      <c r="B84" s="96" t="s">
        <v>74</v>
      </c>
      <c r="C84" s="66"/>
      <c r="D84" s="29"/>
      <c r="E84" s="46"/>
      <c r="F84" s="46"/>
    </row>
    <row r="85" spans="1:6" ht="38.25" x14ac:dyDescent="0.2">
      <c r="A85" s="112"/>
      <c r="B85" s="74" t="s">
        <v>75</v>
      </c>
      <c r="C85" s="66"/>
      <c r="D85" s="29"/>
      <c r="E85" s="46"/>
      <c r="F85" s="46"/>
    </row>
    <row r="86" spans="1:6" x14ac:dyDescent="0.2">
      <c r="A86" s="112"/>
      <c r="B86" s="84"/>
      <c r="C86" s="66">
        <v>5</v>
      </c>
      <c r="D86" s="29" t="s">
        <v>1</v>
      </c>
      <c r="E86" s="57"/>
      <c r="F86" s="46">
        <f>C86*E86</f>
        <v>0</v>
      </c>
    </row>
    <row r="87" spans="1:6" x14ac:dyDescent="0.2">
      <c r="A87" s="113"/>
      <c r="B87" s="99"/>
      <c r="C87" s="67"/>
      <c r="D87" s="68"/>
      <c r="E87" s="69"/>
      <c r="F87" s="69"/>
    </row>
    <row r="88" spans="1:6" x14ac:dyDescent="0.2">
      <c r="A88" s="114"/>
      <c r="B88" s="87"/>
      <c r="C88" s="70"/>
      <c r="D88" s="64"/>
      <c r="E88" s="65"/>
      <c r="F88" s="65"/>
    </row>
    <row r="89" spans="1:6" x14ac:dyDescent="0.2">
      <c r="A89" s="107">
        <f>COUNT($A$7:A88)+1</f>
        <v>17</v>
      </c>
      <c r="B89" s="50" t="s">
        <v>19</v>
      </c>
      <c r="C89" s="66"/>
      <c r="D89" s="29"/>
      <c r="E89" s="46"/>
      <c r="F89" s="46"/>
    </row>
    <row r="90" spans="1:6" x14ac:dyDescent="0.2">
      <c r="A90" s="112"/>
      <c r="B90" s="51" t="s">
        <v>18</v>
      </c>
      <c r="C90" s="66"/>
      <c r="D90" s="29"/>
      <c r="E90" s="46"/>
      <c r="F90" s="47"/>
    </row>
    <row r="91" spans="1:6" ht="14.25" x14ac:dyDescent="0.2">
      <c r="A91" s="112"/>
      <c r="B91" s="51"/>
      <c r="C91" s="66">
        <v>200</v>
      </c>
      <c r="D91" s="29" t="s">
        <v>45</v>
      </c>
      <c r="E91" s="57"/>
      <c r="F91" s="46">
        <f>C91*E91</f>
        <v>0</v>
      </c>
    </row>
    <row r="92" spans="1:6" x14ac:dyDescent="0.2">
      <c r="A92" s="113"/>
      <c r="B92" s="83"/>
      <c r="C92" s="67"/>
      <c r="D92" s="68"/>
      <c r="E92" s="69"/>
      <c r="F92" s="69"/>
    </row>
    <row r="93" spans="1:6" x14ac:dyDescent="0.2">
      <c r="A93" s="114"/>
      <c r="B93" s="82"/>
      <c r="C93" s="70"/>
      <c r="D93" s="64"/>
      <c r="E93" s="65"/>
      <c r="F93" s="65"/>
    </row>
    <row r="94" spans="1:6" x14ac:dyDescent="0.2">
      <c r="A94" s="107">
        <f>COUNT($A$7:A93)+1</f>
        <v>18</v>
      </c>
      <c r="B94" s="50" t="s">
        <v>76</v>
      </c>
      <c r="C94" s="66"/>
      <c r="D94" s="29"/>
      <c r="E94" s="46"/>
      <c r="F94" s="47"/>
    </row>
    <row r="95" spans="1:6" ht="51" x14ac:dyDescent="0.2">
      <c r="A95" s="112"/>
      <c r="B95" s="51" t="s">
        <v>109</v>
      </c>
      <c r="C95" s="66"/>
      <c r="D95" s="29"/>
      <c r="E95" s="46"/>
      <c r="F95" s="47"/>
    </row>
    <row r="96" spans="1:6" ht="14.25" x14ac:dyDescent="0.2">
      <c r="A96" s="112"/>
      <c r="B96" s="51" t="s">
        <v>34</v>
      </c>
      <c r="C96" s="66">
        <v>317</v>
      </c>
      <c r="D96" s="29" t="s">
        <v>44</v>
      </c>
      <c r="E96" s="57"/>
      <c r="F96" s="46">
        <f>C96*E96</f>
        <v>0</v>
      </c>
    </row>
    <row r="97" spans="1:6" ht="14.25" x14ac:dyDescent="0.2">
      <c r="A97" s="112"/>
      <c r="B97" s="51" t="s">
        <v>35</v>
      </c>
      <c r="C97" s="66">
        <v>79</v>
      </c>
      <c r="D97" s="29" t="s">
        <v>44</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22</v>
      </c>
      <c r="C100" s="66"/>
      <c r="D100" s="29"/>
      <c r="E100" s="46"/>
      <c r="F100" s="46"/>
    </row>
    <row r="101" spans="1:6" ht="51" x14ac:dyDescent="0.2">
      <c r="A101" s="112"/>
      <c r="B101" s="51" t="s">
        <v>77</v>
      </c>
      <c r="C101" s="66"/>
      <c r="D101" s="29"/>
      <c r="E101" s="46"/>
      <c r="F101" s="46"/>
    </row>
    <row r="102" spans="1:6" ht="14.25" x14ac:dyDescent="0.2">
      <c r="A102" s="112"/>
      <c r="B102" s="51"/>
      <c r="C102" s="66">
        <v>56</v>
      </c>
      <c r="D102" s="29" t="s">
        <v>44</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78</v>
      </c>
      <c r="C105" s="66"/>
      <c r="D105" s="29"/>
      <c r="E105" s="46"/>
      <c r="F105" s="46"/>
    </row>
    <row r="106" spans="1:6" ht="63.75" x14ac:dyDescent="0.2">
      <c r="A106" s="112"/>
      <c r="B106" s="51" t="s">
        <v>106</v>
      </c>
      <c r="C106" s="66"/>
      <c r="D106" s="29"/>
      <c r="E106" s="46"/>
      <c r="F106" s="46"/>
    </row>
    <row r="107" spans="1:6" ht="14.25" x14ac:dyDescent="0.2">
      <c r="A107" s="112"/>
      <c r="B107" s="51"/>
      <c r="C107" s="66">
        <v>142</v>
      </c>
      <c r="D107" s="29" t="s">
        <v>44</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79</v>
      </c>
      <c r="C110" s="66"/>
      <c r="D110" s="29"/>
      <c r="E110" s="46"/>
      <c r="F110" s="47"/>
    </row>
    <row r="111" spans="1:6" ht="51" x14ac:dyDescent="0.2">
      <c r="A111" s="112"/>
      <c r="B111" s="51" t="s">
        <v>107</v>
      </c>
      <c r="C111" s="66"/>
      <c r="D111" s="29"/>
      <c r="E111" s="46"/>
      <c r="F111" s="47"/>
    </row>
    <row r="112" spans="1:6" ht="14.25" x14ac:dyDescent="0.2">
      <c r="A112" s="112"/>
      <c r="B112" s="51"/>
      <c r="C112" s="66">
        <v>197</v>
      </c>
      <c r="D112" s="29" t="s">
        <v>44</v>
      </c>
      <c r="E112" s="57"/>
      <c r="F112" s="46">
        <f>C112*E112</f>
        <v>0</v>
      </c>
    </row>
    <row r="113" spans="1:6" x14ac:dyDescent="0.2">
      <c r="A113" s="113"/>
      <c r="B113" s="83"/>
      <c r="C113" s="67"/>
      <c r="D113" s="68"/>
      <c r="E113" s="69"/>
      <c r="F113" s="69"/>
    </row>
    <row r="114" spans="1:6" x14ac:dyDescent="0.2">
      <c r="A114" s="114"/>
      <c r="B114" s="87"/>
      <c r="C114" s="70"/>
      <c r="D114" s="100"/>
      <c r="E114" s="88"/>
      <c r="F114" s="88"/>
    </row>
    <row r="115" spans="1:6" x14ac:dyDescent="0.2">
      <c r="A115" s="107">
        <f>COUNT($A$7:A114)+1</f>
        <v>22</v>
      </c>
      <c r="B115" s="50" t="s">
        <v>21</v>
      </c>
      <c r="C115" s="66"/>
      <c r="D115" s="29"/>
      <c r="E115" s="46"/>
      <c r="F115" s="46"/>
    </row>
    <row r="116" spans="1:6" ht="25.5" x14ac:dyDescent="0.2">
      <c r="A116" s="112"/>
      <c r="B116" s="51" t="s">
        <v>20</v>
      </c>
      <c r="C116" s="66"/>
      <c r="D116" s="29"/>
      <c r="E116" s="46"/>
      <c r="F116" s="47"/>
    </row>
    <row r="117" spans="1:6" ht="14.25" x14ac:dyDescent="0.2">
      <c r="A117" s="112"/>
      <c r="B117" s="51"/>
      <c r="C117" s="66">
        <v>495</v>
      </c>
      <c r="D117" s="29" t="s">
        <v>44</v>
      </c>
      <c r="E117" s="57"/>
      <c r="F117" s="46">
        <f>C117*E117</f>
        <v>0</v>
      </c>
    </row>
    <row r="118" spans="1:6" x14ac:dyDescent="0.2">
      <c r="A118" s="113"/>
      <c r="B118" s="83"/>
      <c r="C118" s="67"/>
      <c r="D118" s="68"/>
      <c r="E118" s="69"/>
      <c r="F118" s="69"/>
    </row>
    <row r="119" spans="1:6" x14ac:dyDescent="0.2">
      <c r="A119" s="114"/>
      <c r="B119" s="82"/>
      <c r="C119" s="70"/>
      <c r="D119" s="64"/>
      <c r="E119" s="65"/>
      <c r="F119" s="65"/>
    </row>
    <row r="120" spans="1:6" x14ac:dyDescent="0.2">
      <c r="A120" s="107">
        <f>COUNT($A$7:A119)+1</f>
        <v>23</v>
      </c>
      <c r="B120" s="50" t="s">
        <v>23</v>
      </c>
      <c r="C120" s="66"/>
      <c r="D120" s="29"/>
      <c r="E120" s="46"/>
      <c r="F120" s="46"/>
    </row>
    <row r="121" spans="1:6" ht="25.5" x14ac:dyDescent="0.2">
      <c r="A121" s="112"/>
      <c r="B121" s="51" t="s">
        <v>38</v>
      </c>
      <c r="C121" s="66"/>
      <c r="D121" s="29"/>
      <c r="E121" s="46"/>
      <c r="F121" s="47"/>
    </row>
    <row r="122" spans="1:6" ht="14.25" x14ac:dyDescent="0.2">
      <c r="A122" s="112"/>
      <c r="B122" s="51"/>
      <c r="C122" s="66">
        <v>250</v>
      </c>
      <c r="D122" s="29" t="s">
        <v>39</v>
      </c>
      <c r="E122" s="57"/>
      <c r="F122" s="46">
        <f>C122*E122</f>
        <v>0</v>
      </c>
    </row>
    <row r="123" spans="1:6" x14ac:dyDescent="0.2">
      <c r="A123" s="113"/>
      <c r="B123" s="83"/>
      <c r="C123" s="67"/>
      <c r="D123" s="68"/>
      <c r="E123" s="69"/>
      <c r="F123" s="69"/>
    </row>
    <row r="124" spans="1:6" x14ac:dyDescent="0.2">
      <c r="A124" s="114"/>
      <c r="B124" s="82"/>
      <c r="C124" s="70"/>
      <c r="D124" s="64"/>
      <c r="E124" s="65"/>
      <c r="F124" s="65"/>
    </row>
    <row r="125" spans="1:6" x14ac:dyDescent="0.2">
      <c r="A125" s="107">
        <f>COUNT($A$7:A124)+1</f>
        <v>24</v>
      </c>
      <c r="B125" s="50" t="s">
        <v>24</v>
      </c>
      <c r="C125" s="66"/>
      <c r="D125" s="29"/>
      <c r="E125" s="46"/>
      <c r="F125" s="47"/>
    </row>
    <row r="126" spans="1:6" ht="25.5" x14ac:dyDescent="0.2">
      <c r="A126" s="112"/>
      <c r="B126" s="51" t="s">
        <v>80</v>
      </c>
      <c r="C126" s="66"/>
      <c r="D126" s="29"/>
      <c r="E126" s="46"/>
      <c r="F126" s="47"/>
    </row>
    <row r="127" spans="1:6" x14ac:dyDescent="0.2">
      <c r="A127" s="112"/>
      <c r="B127" s="51"/>
      <c r="C127" s="66">
        <v>3</v>
      </c>
      <c r="D127" s="29" t="s">
        <v>1</v>
      </c>
      <c r="E127" s="57"/>
      <c r="F127" s="46">
        <f>C127*E127</f>
        <v>0</v>
      </c>
    </row>
    <row r="128" spans="1:6" x14ac:dyDescent="0.2">
      <c r="A128" s="113"/>
      <c r="B128" s="83"/>
      <c r="C128" s="67"/>
      <c r="D128" s="68"/>
      <c r="E128" s="69"/>
      <c r="F128" s="69"/>
    </row>
    <row r="129" spans="1:6" x14ac:dyDescent="0.2">
      <c r="A129" s="114"/>
      <c r="B129" s="82"/>
      <c r="C129" s="70"/>
      <c r="D129" s="64"/>
      <c r="E129" s="65"/>
      <c r="F129" s="65"/>
    </row>
    <row r="130" spans="1:6" x14ac:dyDescent="0.2">
      <c r="A130" s="107">
        <f>COUNT($A$7:A129)+1</f>
        <v>25</v>
      </c>
      <c r="B130" s="50" t="s">
        <v>26</v>
      </c>
      <c r="C130" s="66"/>
      <c r="D130" s="29"/>
      <c r="E130" s="46"/>
      <c r="F130" s="46"/>
    </row>
    <row r="131" spans="1:6" x14ac:dyDescent="0.2">
      <c r="A131" s="112"/>
      <c r="B131" s="51" t="s">
        <v>25</v>
      </c>
      <c r="C131" s="66"/>
      <c r="D131" s="29"/>
      <c r="E131" s="46"/>
      <c r="F131" s="47"/>
    </row>
    <row r="132" spans="1:6" x14ac:dyDescent="0.2">
      <c r="A132" s="112"/>
      <c r="B132" s="51"/>
      <c r="C132" s="66">
        <v>3</v>
      </c>
      <c r="D132" s="29" t="s">
        <v>1</v>
      </c>
      <c r="E132" s="57"/>
      <c r="F132" s="46">
        <f>C132*E132</f>
        <v>0</v>
      </c>
    </row>
    <row r="133" spans="1:6" x14ac:dyDescent="0.2">
      <c r="A133" s="113"/>
      <c r="B133" s="83"/>
      <c r="C133" s="67"/>
      <c r="D133" s="68"/>
      <c r="E133" s="69"/>
      <c r="F133" s="69"/>
    </row>
    <row r="134" spans="1:6" x14ac:dyDescent="0.2">
      <c r="A134" s="112"/>
      <c r="B134" s="51"/>
      <c r="C134" s="66"/>
      <c r="D134" s="29"/>
      <c r="E134" s="46"/>
      <c r="F134" s="46"/>
    </row>
    <row r="135" spans="1:6" x14ac:dyDescent="0.2">
      <c r="A135" s="107">
        <f>COUNT($A$7:A133)+1</f>
        <v>26</v>
      </c>
      <c r="B135" s="50" t="s">
        <v>28</v>
      </c>
      <c r="C135" s="66"/>
      <c r="D135" s="29"/>
      <c r="E135" s="46"/>
      <c r="F135" s="47"/>
    </row>
    <row r="136" spans="1:6" ht="38.25" x14ac:dyDescent="0.2">
      <c r="A136" s="112"/>
      <c r="B136" s="51" t="s">
        <v>27</v>
      </c>
      <c r="C136" s="66"/>
      <c r="D136" s="29"/>
      <c r="E136" s="46"/>
      <c r="F136" s="47"/>
    </row>
    <row r="137" spans="1:6" x14ac:dyDescent="0.2">
      <c r="A137" s="112"/>
      <c r="B137" s="51" t="s">
        <v>58</v>
      </c>
      <c r="C137" s="66">
        <v>8</v>
      </c>
      <c r="D137" s="29" t="s">
        <v>1</v>
      </c>
      <c r="E137" s="57"/>
      <c r="F137" s="46">
        <f>C137*E137</f>
        <v>0</v>
      </c>
    </row>
    <row r="138" spans="1:6" x14ac:dyDescent="0.2">
      <c r="A138" s="113"/>
      <c r="B138" s="83"/>
      <c r="C138" s="67"/>
      <c r="D138" s="68"/>
      <c r="E138" s="69"/>
      <c r="F138" s="69"/>
    </row>
    <row r="139" spans="1:6" x14ac:dyDescent="0.2">
      <c r="A139" s="114"/>
      <c r="B139" s="87"/>
      <c r="C139" s="41"/>
      <c r="D139" s="42"/>
      <c r="E139" s="43"/>
      <c r="F139" s="41"/>
    </row>
    <row r="140" spans="1:6" x14ac:dyDescent="0.2">
      <c r="A140" s="107">
        <f>COUNT($A$7:A139)+1</f>
        <v>27</v>
      </c>
      <c r="B140" s="50" t="s">
        <v>29</v>
      </c>
      <c r="C140" s="47"/>
      <c r="D140" s="29"/>
      <c r="E140" s="76"/>
      <c r="F140" s="47"/>
    </row>
    <row r="141" spans="1:6" ht="76.5" x14ac:dyDescent="0.2">
      <c r="A141" s="110"/>
      <c r="B141" s="51" t="s">
        <v>84</v>
      </c>
      <c r="C141" s="47"/>
      <c r="D141" s="29"/>
      <c r="E141" s="46"/>
      <c r="F141" s="47"/>
    </row>
    <row r="142" spans="1:6" x14ac:dyDescent="0.2">
      <c r="A142" s="107"/>
      <c r="B142" s="101"/>
      <c r="C142" s="77"/>
      <c r="D142" s="78">
        <v>0.05</v>
      </c>
      <c r="E142" s="47"/>
      <c r="F142" s="46">
        <f>SUM(F9:F141)*D142</f>
        <v>0</v>
      </c>
    </row>
    <row r="143" spans="1:6" x14ac:dyDescent="0.2">
      <c r="A143" s="109"/>
      <c r="B143" s="102"/>
      <c r="C143" s="103"/>
      <c r="D143" s="104"/>
      <c r="E143" s="79"/>
      <c r="F143" s="69"/>
    </row>
    <row r="144" spans="1:6" x14ac:dyDescent="0.2">
      <c r="A144" s="111"/>
      <c r="B144" s="82"/>
      <c r="C144" s="63"/>
      <c r="D144" s="64"/>
      <c r="E144" s="105"/>
      <c r="F144" s="65"/>
    </row>
    <row r="145" spans="1:6" x14ac:dyDescent="0.2">
      <c r="A145" s="107">
        <f>COUNT($A$7:A144)+1</f>
        <v>28</v>
      </c>
      <c r="B145" s="50" t="s">
        <v>31</v>
      </c>
      <c r="C145" s="47"/>
      <c r="D145" s="29"/>
      <c r="E145" s="76"/>
      <c r="F145" s="46"/>
    </row>
    <row r="146" spans="1:6" ht="38.25" x14ac:dyDescent="0.2">
      <c r="A146" s="110"/>
      <c r="B146" s="51" t="s">
        <v>30</v>
      </c>
      <c r="C146" s="47"/>
      <c r="D146" s="29"/>
      <c r="E146" s="47"/>
      <c r="F146" s="46"/>
    </row>
    <row r="147" spans="1:6" x14ac:dyDescent="0.2">
      <c r="A147" s="110"/>
      <c r="B147" s="51"/>
      <c r="C147" s="77"/>
      <c r="D147" s="78">
        <v>0.05</v>
      </c>
      <c r="E147" s="47"/>
      <c r="F147" s="46">
        <f>SUM(F9:F141)*D147</f>
        <v>0</v>
      </c>
    </row>
    <row r="148" spans="1:6" x14ac:dyDescent="0.2">
      <c r="A148" s="115"/>
      <c r="B148" s="83"/>
      <c r="C148" s="79"/>
      <c r="D148" s="68"/>
      <c r="E148" s="79"/>
      <c r="F148" s="79"/>
    </row>
    <row r="149" spans="1:6" x14ac:dyDescent="0.2">
      <c r="A149" s="110"/>
      <c r="B149" s="51"/>
      <c r="C149" s="47"/>
      <c r="D149" s="29"/>
      <c r="E149" s="47"/>
      <c r="F149" s="47"/>
    </row>
    <row r="150" spans="1:6" x14ac:dyDescent="0.2">
      <c r="A150" s="107">
        <f>COUNT($A$7:A148)+1</f>
        <v>29</v>
      </c>
      <c r="B150" s="50" t="s">
        <v>85</v>
      </c>
      <c r="C150" s="47"/>
      <c r="D150" s="29"/>
      <c r="E150" s="47"/>
      <c r="F150" s="47"/>
    </row>
    <row r="151" spans="1:6" ht="38.25" x14ac:dyDescent="0.2">
      <c r="A151" s="110"/>
      <c r="B151" s="51" t="s">
        <v>32</v>
      </c>
      <c r="C151" s="77"/>
      <c r="D151" s="78">
        <v>0.1</v>
      </c>
      <c r="E151" s="47"/>
      <c r="F151" s="46">
        <f>SUM(F9:F141)*D151</f>
        <v>0</v>
      </c>
    </row>
    <row r="152" spans="1:6" x14ac:dyDescent="0.2">
      <c r="A152" s="115"/>
      <c r="B152" s="84"/>
      <c r="C152" s="47"/>
      <c r="D152" s="29"/>
      <c r="E152" s="76"/>
      <c r="F152" s="47"/>
    </row>
    <row r="153" spans="1:6" x14ac:dyDescent="0.2">
      <c r="A153" s="52"/>
      <c r="B153" s="85" t="s">
        <v>2</v>
      </c>
      <c r="C153" s="53"/>
      <c r="D153" s="54"/>
      <c r="E153" s="55" t="s">
        <v>43</v>
      </c>
      <c r="F153" s="55">
        <f>SUM(F9:F152)</f>
        <v>0</v>
      </c>
    </row>
  </sheetData>
  <sheetProtection algorithmName="SHA-512" hashValue="9I/IMl/4Zur0JusjVUwnb3RZ3HFohVSWZqu0+gVUfvbJRAoWUbPgrPvqPRL9c35/scLruRqNBuCxiSfA5zvwMA==" saltValue="AXLFdEM/1webfcxJhpuzW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3" manualBreakCount="3">
    <brk id="30" max="5" man="1"/>
    <brk id="92" max="5" man="1"/>
    <brk id="123"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F133"/>
  <sheetViews>
    <sheetView topLeftCell="A24" zoomScaleNormal="100" zoomScaleSheetLayoutView="50" workbookViewId="0">
      <selection activeCell="E24" sqref="E24"/>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197</v>
      </c>
      <c r="B3" s="80" t="s">
        <v>274</v>
      </c>
      <c r="C3" s="35"/>
      <c r="D3" s="36"/>
    </row>
    <row r="4" spans="1:6" x14ac:dyDescent="0.2">
      <c r="A4" s="34"/>
      <c r="B4" s="80" t="s">
        <v>273</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34</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10</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1</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1</v>
      </c>
      <c r="D24" s="29" t="s">
        <v>39</v>
      </c>
      <c r="E24" s="57"/>
      <c r="F24" s="46">
        <f>+E24*C24</f>
        <v>0</v>
      </c>
    </row>
    <row r="25" spans="1:6" x14ac:dyDescent="0.2">
      <c r="A25" s="109"/>
      <c r="B25" s="95"/>
      <c r="C25" s="67"/>
      <c r="D25" s="68"/>
      <c r="E25" s="69"/>
      <c r="F25" s="69"/>
    </row>
    <row r="26" spans="1:6" x14ac:dyDescent="0.2">
      <c r="A26" s="108"/>
      <c r="B26" s="82"/>
      <c r="C26" s="70"/>
      <c r="D26" s="64"/>
      <c r="E26" s="65"/>
      <c r="F26" s="63"/>
    </row>
    <row r="27" spans="1:6" x14ac:dyDescent="0.2">
      <c r="A27" s="107">
        <f>COUNT($A$7:A26)+1</f>
        <v>5</v>
      </c>
      <c r="B27" s="50" t="s">
        <v>237</v>
      </c>
      <c r="C27" s="66"/>
      <c r="D27" s="29"/>
      <c r="E27" s="46"/>
      <c r="F27" s="47"/>
    </row>
    <row r="28" spans="1:6" ht="38.25" x14ac:dyDescent="0.2">
      <c r="A28" s="107"/>
      <c r="B28" s="51" t="s">
        <v>238</v>
      </c>
      <c r="C28" s="66"/>
      <c r="D28" s="29"/>
      <c r="E28" s="46"/>
      <c r="F28" s="47"/>
    </row>
    <row r="29" spans="1:6" ht="14.25" x14ac:dyDescent="0.2">
      <c r="A29" s="107"/>
      <c r="B29" s="51"/>
      <c r="C29" s="66">
        <v>3</v>
      </c>
      <c r="D29" s="29" t="s">
        <v>39</v>
      </c>
      <c r="E29" s="57"/>
      <c r="F29" s="46">
        <f>C29*E29</f>
        <v>0</v>
      </c>
    </row>
    <row r="30" spans="1:6" x14ac:dyDescent="0.2">
      <c r="A30" s="109"/>
      <c r="B30" s="83"/>
      <c r="C30" s="67"/>
      <c r="D30" s="68"/>
      <c r="E30" s="69"/>
      <c r="F30" s="69"/>
    </row>
    <row r="31" spans="1:6" x14ac:dyDescent="0.2">
      <c r="A31" s="114"/>
      <c r="B31" s="82"/>
      <c r="C31" s="70"/>
      <c r="D31" s="64"/>
      <c r="E31" s="65"/>
      <c r="F31" s="63"/>
    </row>
    <row r="32" spans="1:6" x14ac:dyDescent="0.2">
      <c r="A32" s="107">
        <f>COUNT($A$7:A31)+1</f>
        <v>6</v>
      </c>
      <c r="B32" s="50" t="s">
        <v>15</v>
      </c>
      <c r="C32" s="66"/>
      <c r="D32" s="29"/>
      <c r="E32" s="46"/>
      <c r="F32" s="47"/>
    </row>
    <row r="33" spans="1:6" ht="38.25" x14ac:dyDescent="0.2">
      <c r="A33" s="112"/>
      <c r="B33" s="51" t="s">
        <v>33</v>
      </c>
      <c r="C33" s="66"/>
      <c r="D33" s="29"/>
      <c r="E33" s="46"/>
      <c r="F33" s="47"/>
    </row>
    <row r="34" spans="1:6" ht="14.25" x14ac:dyDescent="0.2">
      <c r="A34" s="112"/>
      <c r="B34" s="51"/>
      <c r="C34" s="66">
        <v>75</v>
      </c>
      <c r="D34" s="29" t="s">
        <v>45</v>
      </c>
      <c r="E34" s="57"/>
      <c r="F34" s="46">
        <f>C34*E34</f>
        <v>0</v>
      </c>
    </row>
    <row r="35" spans="1:6" x14ac:dyDescent="0.2">
      <c r="A35" s="113"/>
      <c r="B35" s="83"/>
      <c r="C35" s="67"/>
      <c r="D35" s="68"/>
      <c r="E35" s="69"/>
      <c r="F35" s="69"/>
    </row>
    <row r="36" spans="1:6" x14ac:dyDescent="0.2">
      <c r="A36" s="114"/>
      <c r="B36" s="82"/>
      <c r="C36" s="70"/>
      <c r="D36" s="64"/>
      <c r="E36" s="65"/>
      <c r="F36" s="63"/>
    </row>
    <row r="37" spans="1:6" x14ac:dyDescent="0.2">
      <c r="A37" s="107">
        <f>COUNT($A$7:A36)+1</f>
        <v>7</v>
      </c>
      <c r="B37" s="50" t="s">
        <v>64</v>
      </c>
      <c r="C37" s="66"/>
      <c r="D37" s="29"/>
      <c r="E37" s="46"/>
      <c r="F37" s="46"/>
    </row>
    <row r="38" spans="1:6" ht="38.25" x14ac:dyDescent="0.2">
      <c r="A38" s="112"/>
      <c r="B38" s="51" t="s">
        <v>65</v>
      </c>
      <c r="C38" s="66"/>
      <c r="D38" s="29"/>
      <c r="E38" s="46"/>
      <c r="F38" s="46"/>
    </row>
    <row r="39" spans="1:6" x14ac:dyDescent="0.2">
      <c r="A39" s="112"/>
      <c r="B39" s="51"/>
      <c r="C39" s="66">
        <v>2.8</v>
      </c>
      <c r="D39" s="29" t="s">
        <v>37</v>
      </c>
      <c r="E39" s="57"/>
      <c r="F39" s="46">
        <f>C39*E39</f>
        <v>0</v>
      </c>
    </row>
    <row r="40" spans="1:6" x14ac:dyDescent="0.2">
      <c r="A40" s="113"/>
      <c r="B40" s="83"/>
      <c r="C40" s="67"/>
      <c r="D40" s="68"/>
      <c r="E40" s="69"/>
      <c r="F40" s="69"/>
    </row>
    <row r="41" spans="1:6" x14ac:dyDescent="0.2">
      <c r="A41" s="114"/>
      <c r="B41" s="82"/>
      <c r="C41" s="70"/>
      <c r="D41" s="64"/>
      <c r="E41" s="65"/>
      <c r="F41" s="65"/>
    </row>
    <row r="42" spans="1:6" x14ac:dyDescent="0.2">
      <c r="A42" s="107">
        <f>COUNT($A$7:A41)+1</f>
        <v>8</v>
      </c>
      <c r="B42" s="50" t="s">
        <v>66</v>
      </c>
      <c r="C42" s="66"/>
      <c r="D42" s="29"/>
      <c r="E42" s="46"/>
      <c r="F42" s="46"/>
    </row>
    <row r="43" spans="1:6" ht="25.5" x14ac:dyDescent="0.2">
      <c r="A43" s="112"/>
      <c r="B43" s="51" t="s">
        <v>67</v>
      </c>
      <c r="C43" s="66"/>
      <c r="D43" s="29"/>
      <c r="E43" s="46"/>
      <c r="F43" s="46"/>
    </row>
    <row r="44" spans="1:6" ht="14.25" x14ac:dyDescent="0.2">
      <c r="A44" s="112"/>
      <c r="B44" s="51"/>
      <c r="C44" s="66">
        <v>34</v>
      </c>
      <c r="D44" s="29" t="s">
        <v>39</v>
      </c>
      <c r="E44" s="57"/>
      <c r="F44" s="46">
        <f>C44*E44</f>
        <v>0</v>
      </c>
    </row>
    <row r="45" spans="1:6" x14ac:dyDescent="0.2">
      <c r="A45" s="113"/>
      <c r="B45" s="83"/>
      <c r="C45" s="67"/>
      <c r="D45" s="68"/>
      <c r="E45" s="69"/>
      <c r="F45" s="69"/>
    </row>
    <row r="46" spans="1:6" x14ac:dyDescent="0.2">
      <c r="A46" s="114"/>
      <c r="B46" s="82"/>
      <c r="C46" s="70"/>
      <c r="D46" s="64"/>
      <c r="E46" s="65"/>
      <c r="F46" s="63"/>
    </row>
    <row r="47" spans="1:6" x14ac:dyDescent="0.2">
      <c r="A47" s="107">
        <f>COUNT($A$7:A46)+1</f>
        <v>9</v>
      </c>
      <c r="B47" s="50" t="s">
        <v>199</v>
      </c>
      <c r="C47" s="66"/>
      <c r="D47" s="29"/>
      <c r="E47" s="46"/>
      <c r="F47" s="47"/>
    </row>
    <row r="48" spans="1:6" ht="63.75" x14ac:dyDescent="0.2">
      <c r="A48" s="112"/>
      <c r="B48" s="51" t="s">
        <v>86</v>
      </c>
      <c r="C48" s="66"/>
      <c r="D48" s="29"/>
      <c r="E48" s="46"/>
      <c r="F48" s="47"/>
    </row>
    <row r="49" spans="1:6" x14ac:dyDescent="0.2">
      <c r="A49" s="112"/>
      <c r="B49" s="50" t="s">
        <v>200</v>
      </c>
      <c r="C49" s="66"/>
      <c r="D49" s="29"/>
      <c r="E49" s="46"/>
      <c r="F49" s="47"/>
    </row>
    <row r="50" spans="1:6" ht="25.5" x14ac:dyDescent="0.2">
      <c r="A50" s="112"/>
      <c r="B50" s="51" t="s">
        <v>201</v>
      </c>
      <c r="C50" s="66">
        <v>75</v>
      </c>
      <c r="D50" s="48" t="s">
        <v>45</v>
      </c>
      <c r="E50" s="58"/>
      <c r="F50" s="49">
        <f>C50*E50</f>
        <v>0</v>
      </c>
    </row>
    <row r="51" spans="1:6" ht="25.5" x14ac:dyDescent="0.2">
      <c r="A51" s="112"/>
      <c r="B51" s="51" t="s">
        <v>202</v>
      </c>
      <c r="C51" s="66">
        <v>75</v>
      </c>
      <c r="D51" s="48" t="s">
        <v>45</v>
      </c>
      <c r="E51" s="58"/>
      <c r="F51" s="49">
        <f>C51*E51</f>
        <v>0</v>
      </c>
    </row>
    <row r="52" spans="1:6" x14ac:dyDescent="0.2">
      <c r="A52" s="113"/>
      <c r="B52" s="83"/>
      <c r="C52" s="67"/>
      <c r="D52" s="90"/>
      <c r="E52" s="91"/>
      <c r="F52" s="91"/>
    </row>
    <row r="53" spans="1:6" x14ac:dyDescent="0.2">
      <c r="A53" s="112"/>
      <c r="B53" s="51"/>
      <c r="C53" s="66"/>
      <c r="D53" s="48"/>
      <c r="E53" s="49"/>
      <c r="F53" s="49"/>
    </row>
    <row r="54" spans="1:6" x14ac:dyDescent="0.2">
      <c r="A54" s="107">
        <f>COUNT($A$7:A45)+1</f>
        <v>9</v>
      </c>
      <c r="B54" s="50" t="s">
        <v>206</v>
      </c>
      <c r="C54" s="66"/>
      <c r="D54" s="29"/>
      <c r="E54" s="46"/>
      <c r="F54" s="47"/>
    </row>
    <row r="55" spans="1:6" ht="76.5" x14ac:dyDescent="0.2">
      <c r="A55" s="112"/>
      <c r="B55" s="51" t="s">
        <v>207</v>
      </c>
      <c r="C55" s="66"/>
      <c r="D55" s="29"/>
      <c r="E55" s="46"/>
      <c r="F55" s="47"/>
    </row>
    <row r="56" spans="1:6" ht="14.25" x14ac:dyDescent="0.2">
      <c r="A56" s="112"/>
      <c r="B56" s="151"/>
      <c r="C56" s="66">
        <v>75</v>
      </c>
      <c r="D56" s="48" t="s">
        <v>45</v>
      </c>
      <c r="E56" s="57"/>
      <c r="F56" s="49">
        <f>+E56*C56</f>
        <v>0</v>
      </c>
    </row>
    <row r="57" spans="1:6" ht="14.25" x14ac:dyDescent="0.2">
      <c r="A57" s="113"/>
      <c r="B57" s="152"/>
      <c r="C57" s="67"/>
      <c r="D57" s="90"/>
      <c r="E57" s="69"/>
      <c r="F57" s="91"/>
    </row>
    <row r="58" spans="1:6" x14ac:dyDescent="0.2">
      <c r="A58" s="114"/>
      <c r="B58" s="87"/>
      <c r="C58" s="70"/>
      <c r="D58" s="64"/>
      <c r="E58" s="65"/>
      <c r="F58" s="65"/>
    </row>
    <row r="59" spans="1:6" x14ac:dyDescent="0.2">
      <c r="A59" s="107">
        <f>COUNT($A$7:A58)+1</f>
        <v>11</v>
      </c>
      <c r="B59" s="98" t="s">
        <v>72</v>
      </c>
      <c r="C59" s="66"/>
      <c r="D59" s="29"/>
      <c r="E59" s="46"/>
      <c r="F59" s="46"/>
    </row>
    <row r="60" spans="1:6" ht="38.25" x14ac:dyDescent="0.2">
      <c r="A60" s="112"/>
      <c r="B60" s="51" t="s">
        <v>73</v>
      </c>
      <c r="C60" s="66"/>
      <c r="D60" s="29"/>
      <c r="E60" s="46"/>
      <c r="F60" s="46"/>
    </row>
    <row r="61" spans="1:6" x14ac:dyDescent="0.2">
      <c r="A61" s="112"/>
      <c r="B61" s="84"/>
      <c r="C61" s="66">
        <v>3</v>
      </c>
      <c r="D61" s="29" t="s">
        <v>1</v>
      </c>
      <c r="E61" s="57"/>
      <c r="F61" s="46">
        <f>C61*E61</f>
        <v>0</v>
      </c>
    </row>
    <row r="62" spans="1:6" x14ac:dyDescent="0.2">
      <c r="A62" s="113"/>
      <c r="B62" s="99"/>
      <c r="C62" s="67"/>
      <c r="D62" s="68"/>
      <c r="E62" s="69"/>
      <c r="F62" s="69"/>
    </row>
    <row r="63" spans="1:6" x14ac:dyDescent="0.2">
      <c r="A63" s="114"/>
      <c r="B63" s="87"/>
      <c r="C63" s="70"/>
      <c r="D63" s="64"/>
      <c r="E63" s="65"/>
      <c r="F63" s="65"/>
    </row>
    <row r="64" spans="1:6" x14ac:dyDescent="0.2">
      <c r="A64" s="107">
        <f>COUNT($A$7:A63)+1</f>
        <v>12</v>
      </c>
      <c r="B64" s="96" t="s">
        <v>74</v>
      </c>
      <c r="C64" s="66"/>
      <c r="D64" s="29"/>
      <c r="E64" s="46"/>
      <c r="F64" s="46"/>
    </row>
    <row r="65" spans="1:6" ht="38.25" x14ac:dyDescent="0.2">
      <c r="A65" s="112"/>
      <c r="B65" s="74" t="s">
        <v>75</v>
      </c>
      <c r="C65" s="66"/>
      <c r="D65" s="29"/>
      <c r="E65" s="46"/>
      <c r="F65" s="46"/>
    </row>
    <row r="66" spans="1:6" x14ac:dyDescent="0.2">
      <c r="A66" s="112"/>
      <c r="B66" s="84"/>
      <c r="C66" s="66">
        <v>1</v>
      </c>
      <c r="D66" s="29" t="s">
        <v>1</v>
      </c>
      <c r="E66" s="57"/>
      <c r="F66" s="46">
        <f>C66*E66</f>
        <v>0</v>
      </c>
    </row>
    <row r="67" spans="1:6" x14ac:dyDescent="0.2">
      <c r="A67" s="113"/>
      <c r="B67" s="99"/>
      <c r="C67" s="67"/>
      <c r="D67" s="68"/>
      <c r="E67" s="69"/>
      <c r="F67" s="69"/>
    </row>
    <row r="68" spans="1:6" x14ac:dyDescent="0.2">
      <c r="A68" s="114"/>
      <c r="B68" s="87"/>
      <c r="C68" s="70"/>
      <c r="D68" s="64"/>
      <c r="E68" s="65"/>
      <c r="F68" s="65"/>
    </row>
    <row r="69" spans="1:6" x14ac:dyDescent="0.2">
      <c r="A69" s="107">
        <f>COUNT($A$7:A68)+1</f>
        <v>13</v>
      </c>
      <c r="B69" s="50" t="s">
        <v>19</v>
      </c>
      <c r="C69" s="66"/>
      <c r="D69" s="29"/>
      <c r="E69" s="46"/>
      <c r="F69" s="46"/>
    </row>
    <row r="70" spans="1:6" x14ac:dyDescent="0.2">
      <c r="A70" s="112"/>
      <c r="B70" s="51" t="s">
        <v>18</v>
      </c>
      <c r="C70" s="66"/>
      <c r="D70" s="29"/>
      <c r="E70" s="46"/>
      <c r="F70" s="47"/>
    </row>
    <row r="71" spans="1:6" ht="14.25" x14ac:dyDescent="0.2">
      <c r="A71" s="112"/>
      <c r="B71" s="51"/>
      <c r="C71" s="66">
        <v>27</v>
      </c>
      <c r="D71" s="29" t="s">
        <v>45</v>
      </c>
      <c r="E71" s="57"/>
      <c r="F71" s="46">
        <f>C71*E71</f>
        <v>0</v>
      </c>
    </row>
    <row r="72" spans="1:6" x14ac:dyDescent="0.2">
      <c r="A72" s="113"/>
      <c r="B72" s="83"/>
      <c r="C72" s="67"/>
      <c r="D72" s="68"/>
      <c r="E72" s="69"/>
      <c r="F72" s="69"/>
    </row>
    <row r="73" spans="1:6" x14ac:dyDescent="0.2">
      <c r="A73" s="114"/>
      <c r="B73" s="82"/>
      <c r="C73" s="70"/>
      <c r="D73" s="64"/>
      <c r="E73" s="65"/>
      <c r="F73" s="65"/>
    </row>
    <row r="74" spans="1:6" x14ac:dyDescent="0.2">
      <c r="A74" s="107">
        <f>COUNT($A$7:A73)+1</f>
        <v>14</v>
      </c>
      <c r="B74" s="50" t="s">
        <v>76</v>
      </c>
      <c r="C74" s="66"/>
      <c r="D74" s="29"/>
      <c r="E74" s="46"/>
      <c r="F74" s="47"/>
    </row>
    <row r="75" spans="1:6" ht="51" x14ac:dyDescent="0.2">
      <c r="A75" s="112"/>
      <c r="B75" s="51" t="s">
        <v>109</v>
      </c>
      <c r="C75" s="66"/>
      <c r="D75" s="29"/>
      <c r="E75" s="46"/>
      <c r="F75" s="47"/>
    </row>
    <row r="76" spans="1:6" ht="14.25" x14ac:dyDescent="0.2">
      <c r="A76" s="112"/>
      <c r="B76" s="51" t="s">
        <v>34</v>
      </c>
      <c r="C76" s="66">
        <v>43</v>
      </c>
      <c r="D76" s="29" t="s">
        <v>44</v>
      </c>
      <c r="E76" s="57"/>
      <c r="F76" s="46">
        <f>C76*E76</f>
        <v>0</v>
      </c>
    </row>
    <row r="77" spans="1:6" ht="14.25" x14ac:dyDescent="0.2">
      <c r="A77" s="112"/>
      <c r="B77" s="51" t="s">
        <v>35</v>
      </c>
      <c r="C77" s="66">
        <v>11</v>
      </c>
      <c r="D77" s="29" t="s">
        <v>44</v>
      </c>
      <c r="E77" s="57"/>
      <c r="F77" s="46">
        <f>C77*E77</f>
        <v>0</v>
      </c>
    </row>
    <row r="78" spans="1:6" x14ac:dyDescent="0.2">
      <c r="A78" s="113"/>
      <c r="B78" s="83"/>
      <c r="C78" s="67"/>
      <c r="D78" s="68"/>
      <c r="E78" s="69"/>
      <c r="F78" s="69"/>
    </row>
    <row r="79" spans="1:6" x14ac:dyDescent="0.2">
      <c r="A79" s="114"/>
      <c r="B79" s="82"/>
      <c r="C79" s="70"/>
      <c r="D79" s="64"/>
      <c r="E79" s="65"/>
      <c r="F79" s="65"/>
    </row>
    <row r="80" spans="1:6" x14ac:dyDescent="0.2">
      <c r="A80" s="107">
        <f>COUNT($A$7:A79)+1</f>
        <v>15</v>
      </c>
      <c r="B80" s="50" t="s">
        <v>22</v>
      </c>
      <c r="C80" s="66"/>
      <c r="D80" s="29"/>
      <c r="E80" s="46"/>
      <c r="F80" s="46"/>
    </row>
    <row r="81" spans="1:6" ht="51" x14ac:dyDescent="0.2">
      <c r="A81" s="112"/>
      <c r="B81" s="51" t="s">
        <v>77</v>
      </c>
      <c r="C81" s="66"/>
      <c r="D81" s="29"/>
      <c r="E81" s="46"/>
      <c r="F81" s="46"/>
    </row>
    <row r="82" spans="1:6" ht="14.25" x14ac:dyDescent="0.2">
      <c r="A82" s="112"/>
      <c r="B82" s="51"/>
      <c r="C82" s="66">
        <v>8</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78</v>
      </c>
      <c r="C85" s="66"/>
      <c r="D85" s="29"/>
      <c r="E85" s="46"/>
      <c r="F85" s="46"/>
    </row>
    <row r="86" spans="1:6" ht="63.75" x14ac:dyDescent="0.2">
      <c r="A86" s="112"/>
      <c r="B86" s="51" t="s">
        <v>106</v>
      </c>
      <c r="C86" s="66"/>
      <c r="D86" s="29"/>
      <c r="E86" s="46"/>
      <c r="F86" s="46"/>
    </row>
    <row r="87" spans="1:6" ht="14.25" x14ac:dyDescent="0.2">
      <c r="A87" s="112"/>
      <c r="B87" s="51"/>
      <c r="C87" s="66">
        <v>19</v>
      </c>
      <c r="D87" s="29" t="s">
        <v>44</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79</v>
      </c>
      <c r="C90" s="66"/>
      <c r="D90" s="29"/>
      <c r="E90" s="46"/>
      <c r="F90" s="47"/>
    </row>
    <row r="91" spans="1:6" ht="51" x14ac:dyDescent="0.2">
      <c r="A91" s="112"/>
      <c r="B91" s="51" t="s">
        <v>107</v>
      </c>
      <c r="C91" s="66"/>
      <c r="D91" s="29"/>
      <c r="E91" s="46"/>
      <c r="F91" s="47"/>
    </row>
    <row r="92" spans="1:6" ht="14.25" x14ac:dyDescent="0.2">
      <c r="A92" s="112"/>
      <c r="B92" s="51"/>
      <c r="C92" s="66">
        <v>27</v>
      </c>
      <c r="D92" s="29" t="s">
        <v>44</v>
      </c>
      <c r="E92" s="57"/>
      <c r="F92" s="46">
        <f>C92*E92</f>
        <v>0</v>
      </c>
    </row>
    <row r="93" spans="1:6" x14ac:dyDescent="0.2">
      <c r="A93" s="113"/>
      <c r="B93" s="83"/>
      <c r="C93" s="67"/>
      <c r="D93" s="68"/>
      <c r="E93" s="69"/>
      <c r="F93" s="69"/>
    </row>
    <row r="94" spans="1:6" x14ac:dyDescent="0.2">
      <c r="A94" s="114"/>
      <c r="B94" s="87"/>
      <c r="C94" s="70"/>
      <c r="D94" s="100"/>
      <c r="E94" s="88"/>
      <c r="F94" s="88"/>
    </row>
    <row r="95" spans="1:6" x14ac:dyDescent="0.2">
      <c r="A95" s="107">
        <f>COUNT($A$7:A94)+1</f>
        <v>18</v>
      </c>
      <c r="B95" s="50" t="s">
        <v>21</v>
      </c>
      <c r="C95" s="66"/>
      <c r="D95" s="29"/>
      <c r="E95" s="46"/>
      <c r="F95" s="46"/>
    </row>
    <row r="96" spans="1:6" ht="25.5" x14ac:dyDescent="0.2">
      <c r="A96" s="112"/>
      <c r="B96" s="51" t="s">
        <v>20</v>
      </c>
      <c r="C96" s="66"/>
      <c r="D96" s="29"/>
      <c r="E96" s="46"/>
      <c r="F96" s="47"/>
    </row>
    <row r="97" spans="1:6" ht="14.25" x14ac:dyDescent="0.2">
      <c r="A97" s="112"/>
      <c r="B97" s="51"/>
      <c r="C97" s="66">
        <v>67</v>
      </c>
      <c r="D97" s="29" t="s">
        <v>44</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23</v>
      </c>
      <c r="C100" s="66"/>
      <c r="D100" s="29"/>
      <c r="E100" s="46"/>
      <c r="F100" s="46"/>
    </row>
    <row r="101" spans="1:6" ht="25.5" x14ac:dyDescent="0.2">
      <c r="A101" s="112"/>
      <c r="B101" s="51" t="s">
        <v>38</v>
      </c>
      <c r="C101" s="66"/>
      <c r="D101" s="29"/>
      <c r="E101" s="46"/>
      <c r="F101" s="47"/>
    </row>
    <row r="102" spans="1:6" ht="14.25" x14ac:dyDescent="0.2">
      <c r="A102" s="112"/>
      <c r="B102" s="51"/>
      <c r="C102" s="66">
        <v>34</v>
      </c>
      <c r="D102" s="29" t="s">
        <v>39</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24</v>
      </c>
      <c r="C105" s="66"/>
      <c r="D105" s="29"/>
      <c r="E105" s="46"/>
      <c r="F105" s="47"/>
    </row>
    <row r="106" spans="1:6" ht="25.5" x14ac:dyDescent="0.2">
      <c r="A106" s="112"/>
      <c r="B106" s="51" t="s">
        <v>80</v>
      </c>
      <c r="C106" s="66"/>
      <c r="D106" s="29"/>
      <c r="E106" s="46"/>
      <c r="F106" s="47"/>
    </row>
    <row r="107" spans="1:6" x14ac:dyDescent="0.2">
      <c r="A107" s="112"/>
      <c r="B107" s="51"/>
      <c r="C107" s="66">
        <v>2</v>
      </c>
      <c r="D107" s="29" t="s">
        <v>1</v>
      </c>
      <c r="E107" s="57"/>
      <c r="F107" s="46">
        <f>C107*E107</f>
        <v>0</v>
      </c>
    </row>
    <row r="108" spans="1:6" x14ac:dyDescent="0.2">
      <c r="A108" s="113"/>
      <c r="B108" s="83"/>
      <c r="C108" s="67"/>
      <c r="D108" s="68"/>
      <c r="E108" s="69"/>
      <c r="F108" s="69"/>
    </row>
    <row r="109" spans="1:6" x14ac:dyDescent="0.2">
      <c r="A109" s="114"/>
      <c r="B109" s="82"/>
      <c r="C109" s="70"/>
      <c r="D109" s="64"/>
      <c r="E109" s="65"/>
      <c r="F109" s="65"/>
    </row>
    <row r="110" spans="1:6" x14ac:dyDescent="0.2">
      <c r="A110" s="107">
        <f>COUNT($A$7:A109)+1</f>
        <v>21</v>
      </c>
      <c r="B110" s="50" t="s">
        <v>26</v>
      </c>
      <c r="C110" s="66"/>
      <c r="D110" s="29"/>
      <c r="E110" s="46"/>
      <c r="F110" s="46"/>
    </row>
    <row r="111" spans="1:6" x14ac:dyDescent="0.2">
      <c r="A111" s="112"/>
      <c r="B111" s="51" t="s">
        <v>25</v>
      </c>
      <c r="C111" s="66"/>
      <c r="D111" s="29"/>
      <c r="E111" s="46"/>
      <c r="F111" s="47"/>
    </row>
    <row r="112" spans="1:6" x14ac:dyDescent="0.2">
      <c r="A112" s="112"/>
      <c r="B112" s="51"/>
      <c r="C112" s="66">
        <v>2</v>
      </c>
      <c r="D112" s="29" t="s">
        <v>1</v>
      </c>
      <c r="E112" s="57"/>
      <c r="F112" s="46">
        <f>C112*E112</f>
        <v>0</v>
      </c>
    </row>
    <row r="113" spans="1:6" x14ac:dyDescent="0.2">
      <c r="A113" s="113"/>
      <c r="B113" s="83"/>
      <c r="C113" s="67"/>
      <c r="D113" s="68"/>
      <c r="E113" s="69"/>
      <c r="F113" s="69"/>
    </row>
    <row r="114" spans="1:6" x14ac:dyDescent="0.2">
      <c r="A114" s="112"/>
      <c r="B114" s="51"/>
      <c r="C114" s="66"/>
      <c r="D114" s="29"/>
      <c r="E114" s="46"/>
      <c r="F114" s="46"/>
    </row>
    <row r="115" spans="1:6" x14ac:dyDescent="0.2">
      <c r="A115" s="107">
        <f>COUNT($A$7:A113)+1</f>
        <v>22</v>
      </c>
      <c r="B115" s="50" t="s">
        <v>28</v>
      </c>
      <c r="C115" s="66"/>
      <c r="D115" s="29"/>
      <c r="E115" s="46"/>
      <c r="F115" s="47"/>
    </row>
    <row r="116" spans="1:6" ht="38.25" x14ac:dyDescent="0.2">
      <c r="A116" s="112"/>
      <c r="B116" s="51" t="s">
        <v>27</v>
      </c>
      <c r="C116" s="66"/>
      <c r="D116" s="29"/>
      <c r="E116" s="46"/>
      <c r="F116" s="47"/>
    </row>
    <row r="117" spans="1:6" x14ac:dyDescent="0.2">
      <c r="A117" s="112"/>
      <c r="B117" s="51" t="s">
        <v>58</v>
      </c>
      <c r="C117" s="66">
        <v>2</v>
      </c>
      <c r="D117" s="29" t="s">
        <v>1</v>
      </c>
      <c r="E117" s="57"/>
      <c r="F117" s="46">
        <f>C117*E117</f>
        <v>0</v>
      </c>
    </row>
    <row r="118" spans="1:6" x14ac:dyDescent="0.2">
      <c r="A118" s="113"/>
      <c r="B118" s="83"/>
      <c r="C118" s="67"/>
      <c r="D118" s="68"/>
      <c r="E118" s="69"/>
      <c r="F118" s="69"/>
    </row>
    <row r="119" spans="1:6" x14ac:dyDescent="0.2">
      <c r="A119" s="114"/>
      <c r="B119" s="87"/>
      <c r="C119" s="41"/>
      <c r="D119" s="42"/>
      <c r="E119" s="43"/>
      <c r="F119" s="41"/>
    </row>
    <row r="120" spans="1:6" x14ac:dyDescent="0.2">
      <c r="A120" s="107">
        <f>COUNT($A$7:A119)+1</f>
        <v>23</v>
      </c>
      <c r="B120" s="50" t="s">
        <v>29</v>
      </c>
      <c r="C120" s="47"/>
      <c r="D120" s="29"/>
      <c r="E120" s="76"/>
      <c r="F120" s="47"/>
    </row>
    <row r="121" spans="1:6" ht="76.5" x14ac:dyDescent="0.2">
      <c r="A121" s="110"/>
      <c r="B121" s="51" t="s">
        <v>84</v>
      </c>
      <c r="C121" s="47"/>
      <c r="D121" s="29"/>
      <c r="E121" s="46"/>
      <c r="F121" s="47"/>
    </row>
    <row r="122" spans="1:6" x14ac:dyDescent="0.2">
      <c r="A122" s="107"/>
      <c r="B122" s="101"/>
      <c r="C122" s="77"/>
      <c r="D122" s="78">
        <v>0.05</v>
      </c>
      <c r="E122" s="47"/>
      <c r="F122" s="46">
        <f>SUM(F9:F121)*D122</f>
        <v>0</v>
      </c>
    </row>
    <row r="123" spans="1:6" x14ac:dyDescent="0.2">
      <c r="A123" s="109"/>
      <c r="B123" s="102"/>
      <c r="C123" s="103"/>
      <c r="D123" s="104"/>
      <c r="E123" s="79"/>
      <c r="F123" s="69"/>
    </row>
    <row r="124" spans="1:6" x14ac:dyDescent="0.2">
      <c r="A124" s="111"/>
      <c r="B124" s="82"/>
      <c r="C124" s="63"/>
      <c r="D124" s="64"/>
      <c r="E124" s="105"/>
      <c r="F124" s="65"/>
    </row>
    <row r="125" spans="1:6" x14ac:dyDescent="0.2">
      <c r="A125" s="107">
        <f>COUNT($A$7:A124)+1</f>
        <v>24</v>
      </c>
      <c r="B125" s="50" t="s">
        <v>31</v>
      </c>
      <c r="C125" s="47"/>
      <c r="D125" s="29"/>
      <c r="E125" s="76"/>
      <c r="F125" s="46"/>
    </row>
    <row r="126" spans="1:6" ht="38.25" x14ac:dyDescent="0.2">
      <c r="A126" s="110"/>
      <c r="B126" s="51" t="s">
        <v>30</v>
      </c>
      <c r="C126" s="47"/>
      <c r="D126" s="29"/>
      <c r="E126" s="47"/>
      <c r="F126" s="46"/>
    </row>
    <row r="127" spans="1:6" x14ac:dyDescent="0.2">
      <c r="A127" s="110"/>
      <c r="B127" s="51"/>
      <c r="C127" s="77"/>
      <c r="D127" s="78">
        <v>0.05</v>
      </c>
      <c r="E127" s="47"/>
      <c r="F127" s="46">
        <f>SUM(F9:F121)*D127</f>
        <v>0</v>
      </c>
    </row>
    <row r="128" spans="1:6" x14ac:dyDescent="0.2">
      <c r="A128" s="115"/>
      <c r="B128" s="83"/>
      <c r="C128" s="79"/>
      <c r="D128" s="68"/>
      <c r="E128" s="79"/>
      <c r="F128" s="79"/>
    </row>
    <row r="129" spans="1:6" x14ac:dyDescent="0.2">
      <c r="A129" s="110"/>
      <c r="B129" s="51"/>
      <c r="C129" s="47"/>
      <c r="D129" s="29"/>
      <c r="E129" s="47"/>
      <c r="F129" s="47"/>
    </row>
    <row r="130" spans="1:6" x14ac:dyDescent="0.2">
      <c r="A130" s="107">
        <f>COUNT($A$7:A128)+1</f>
        <v>25</v>
      </c>
      <c r="B130" s="50" t="s">
        <v>85</v>
      </c>
      <c r="C130" s="47"/>
      <c r="D130" s="29"/>
      <c r="E130" s="47"/>
      <c r="F130" s="47"/>
    </row>
    <row r="131" spans="1:6" ht="38.25" x14ac:dyDescent="0.2">
      <c r="A131" s="110"/>
      <c r="B131" s="51" t="s">
        <v>32</v>
      </c>
      <c r="C131" s="77"/>
      <c r="D131" s="78">
        <v>0.1</v>
      </c>
      <c r="E131" s="47"/>
      <c r="F131" s="46">
        <f>SUM(F9:F121)*D131</f>
        <v>0</v>
      </c>
    </row>
    <row r="132" spans="1:6" x14ac:dyDescent="0.2">
      <c r="A132" s="115"/>
      <c r="B132" s="84"/>
      <c r="C132" s="47"/>
      <c r="D132" s="29"/>
      <c r="E132" s="76"/>
      <c r="F132" s="47"/>
    </row>
    <row r="133" spans="1:6" x14ac:dyDescent="0.2">
      <c r="A133" s="52"/>
      <c r="B133" s="85" t="s">
        <v>2</v>
      </c>
      <c r="C133" s="53"/>
      <c r="D133" s="54"/>
      <c r="E133" s="55" t="s">
        <v>43</v>
      </c>
      <c r="F133" s="55">
        <f>SUM(F9:F132)</f>
        <v>0</v>
      </c>
    </row>
  </sheetData>
  <sheetProtection algorithmName="SHA-512" hashValue="HIj/vBSYHK3KWrYBCBIEUBZHgrkPyfTtZnzJjY2/7193NqiJOvnF8vH59K4xnpgJerbK2mJx/D1ei2LsfsmqCg==" saltValue="kVijUUCnrhlskMq8i+/Y7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4" manualBreakCount="4">
    <brk id="30" max="5" man="1"/>
    <brk id="62" max="5" man="1"/>
    <brk id="93" max="16383" man="1"/>
    <brk id="12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F128"/>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198</v>
      </c>
      <c r="B3" s="80" t="s">
        <v>276</v>
      </c>
      <c r="C3" s="35"/>
      <c r="D3" s="36"/>
    </row>
    <row r="4" spans="1:6" x14ac:dyDescent="0.2">
      <c r="A4" s="34"/>
      <c r="B4" s="80" t="s">
        <v>277</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55</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92" t="s">
        <v>60</v>
      </c>
      <c r="C12" s="66"/>
      <c r="D12" s="71"/>
      <c r="E12" s="72"/>
      <c r="F12" s="73"/>
    </row>
    <row r="13" spans="1:6" ht="51" x14ac:dyDescent="0.2">
      <c r="A13" s="107"/>
      <c r="B13" s="51" t="s">
        <v>61</v>
      </c>
      <c r="C13" s="66"/>
      <c r="D13" s="71"/>
      <c r="E13" s="72"/>
      <c r="F13" s="72"/>
    </row>
    <row r="14" spans="1:6" ht="14.25" x14ac:dyDescent="0.2">
      <c r="A14" s="107"/>
      <c r="B14" s="51"/>
      <c r="C14" s="66">
        <v>10</v>
      </c>
      <c r="D14" s="29" t="s">
        <v>39</v>
      </c>
      <c r="E14" s="57"/>
      <c r="F14" s="46">
        <f>+E14*C14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3" t="s">
        <v>62</v>
      </c>
      <c r="C17" s="66"/>
      <c r="D17" s="29"/>
      <c r="E17" s="46"/>
      <c r="F17" s="47"/>
    </row>
    <row r="18" spans="1:6" ht="63.75" x14ac:dyDescent="0.2">
      <c r="A18" s="107"/>
      <c r="B18" s="51" t="s">
        <v>63</v>
      </c>
      <c r="C18" s="66"/>
      <c r="D18" s="29"/>
      <c r="E18" s="46"/>
      <c r="F18" s="47"/>
    </row>
    <row r="19" spans="1:6" ht="14.25" x14ac:dyDescent="0.2">
      <c r="A19" s="107"/>
      <c r="B19" s="94"/>
      <c r="C19" s="66">
        <v>1</v>
      </c>
      <c r="D19" s="29" t="s">
        <v>39</v>
      </c>
      <c r="E19" s="57"/>
      <c r="F19" s="46">
        <f>+E19*C19</f>
        <v>0</v>
      </c>
    </row>
    <row r="20" spans="1:6" x14ac:dyDescent="0.2">
      <c r="A20" s="109"/>
      <c r="B20" s="95"/>
      <c r="C20" s="67"/>
      <c r="D20" s="68"/>
      <c r="E20" s="69"/>
      <c r="F20" s="69"/>
    </row>
    <row r="21" spans="1:6" x14ac:dyDescent="0.2">
      <c r="A21" s="108"/>
      <c r="B21" s="82"/>
      <c r="C21" s="70"/>
      <c r="D21" s="64"/>
      <c r="E21" s="65"/>
      <c r="F21" s="63"/>
    </row>
    <row r="22" spans="1:6" x14ac:dyDescent="0.2">
      <c r="A22" s="107">
        <f>COUNT($A$7:A21)+1</f>
        <v>4</v>
      </c>
      <c r="B22" s="50" t="s">
        <v>237</v>
      </c>
      <c r="C22" s="66"/>
      <c r="D22" s="29"/>
      <c r="E22" s="46"/>
      <c r="F22" s="47"/>
    </row>
    <row r="23" spans="1:6" ht="38.25" x14ac:dyDescent="0.2">
      <c r="A23" s="107"/>
      <c r="B23" s="51" t="s">
        <v>238</v>
      </c>
      <c r="C23" s="66"/>
      <c r="D23" s="29"/>
      <c r="E23" s="46"/>
      <c r="F23" s="47"/>
    </row>
    <row r="24" spans="1:6" ht="14.25" x14ac:dyDescent="0.2">
      <c r="A24" s="107"/>
      <c r="B24" s="51"/>
      <c r="C24" s="66">
        <v>10</v>
      </c>
      <c r="D24" s="29" t="s">
        <v>39</v>
      </c>
      <c r="E24" s="57"/>
      <c r="F24" s="46">
        <f>C24*E24</f>
        <v>0</v>
      </c>
    </row>
    <row r="25" spans="1:6" x14ac:dyDescent="0.2">
      <c r="A25" s="109"/>
      <c r="B25" s="83"/>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121</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4.5999999999999996</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55</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121</v>
      </c>
      <c r="D45" s="48" t="s">
        <v>45</v>
      </c>
      <c r="E45" s="58"/>
      <c r="F45" s="49">
        <f>C45*E45</f>
        <v>0</v>
      </c>
    </row>
    <row r="46" spans="1:6" ht="25.5" x14ac:dyDescent="0.2">
      <c r="A46" s="112"/>
      <c r="B46" s="51" t="s">
        <v>202</v>
      </c>
      <c r="C46" s="66">
        <v>121</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121</v>
      </c>
      <c r="D51" s="48" t="s">
        <v>45</v>
      </c>
      <c r="E51" s="57"/>
      <c r="F51" s="49">
        <f>+E51*C51</f>
        <v>0</v>
      </c>
    </row>
    <row r="52" spans="1:6" ht="14.25" x14ac:dyDescent="0.2">
      <c r="A52" s="113"/>
      <c r="B52" s="152"/>
      <c r="C52" s="67"/>
      <c r="D52" s="90"/>
      <c r="E52" s="69"/>
      <c r="F52" s="91"/>
    </row>
    <row r="53" spans="1:6" x14ac:dyDescent="0.2">
      <c r="A53" s="114"/>
      <c r="B53" s="87"/>
      <c r="C53" s="70"/>
      <c r="D53" s="64"/>
      <c r="E53" s="65"/>
      <c r="F53" s="65"/>
    </row>
    <row r="54" spans="1:6" x14ac:dyDescent="0.2">
      <c r="A54" s="107">
        <f>COUNT($A$7:A53)+1</f>
        <v>10</v>
      </c>
      <c r="B54" s="98" t="s">
        <v>72</v>
      </c>
      <c r="C54" s="66"/>
      <c r="D54" s="29"/>
      <c r="E54" s="46"/>
      <c r="F54" s="46"/>
    </row>
    <row r="55" spans="1:6" ht="38.25" x14ac:dyDescent="0.2">
      <c r="A55" s="112"/>
      <c r="B55" s="51" t="s">
        <v>73</v>
      </c>
      <c r="C55" s="66"/>
      <c r="D55" s="29"/>
      <c r="E55" s="46"/>
      <c r="F55" s="46"/>
    </row>
    <row r="56" spans="1:6" x14ac:dyDescent="0.2">
      <c r="A56" s="112"/>
      <c r="B56" s="84"/>
      <c r="C56" s="66">
        <v>10</v>
      </c>
      <c r="D56" s="29" t="s">
        <v>1</v>
      </c>
      <c r="E56" s="57"/>
      <c r="F56" s="46">
        <f>C56*E56</f>
        <v>0</v>
      </c>
    </row>
    <row r="57" spans="1:6" x14ac:dyDescent="0.2">
      <c r="A57" s="113"/>
      <c r="B57" s="99"/>
      <c r="C57" s="67"/>
      <c r="D57" s="68"/>
      <c r="E57" s="69"/>
      <c r="F57" s="69"/>
    </row>
    <row r="58" spans="1:6" x14ac:dyDescent="0.2">
      <c r="A58" s="114"/>
      <c r="B58" s="87"/>
      <c r="C58" s="70"/>
      <c r="D58" s="64"/>
      <c r="E58" s="65"/>
      <c r="F58" s="65"/>
    </row>
    <row r="59" spans="1:6" x14ac:dyDescent="0.2">
      <c r="A59" s="107">
        <f>COUNT($A$7:A58)+1</f>
        <v>11</v>
      </c>
      <c r="B59" s="96" t="s">
        <v>74</v>
      </c>
      <c r="C59" s="66"/>
      <c r="D59" s="29"/>
      <c r="E59" s="46"/>
      <c r="F59" s="46"/>
    </row>
    <row r="60" spans="1:6" ht="38.25" x14ac:dyDescent="0.2">
      <c r="A60" s="112"/>
      <c r="B60" s="74" t="s">
        <v>75</v>
      </c>
      <c r="C60" s="66"/>
      <c r="D60" s="29"/>
      <c r="E60" s="46"/>
      <c r="F60" s="46"/>
    </row>
    <row r="61" spans="1:6" x14ac:dyDescent="0.2">
      <c r="A61" s="112"/>
      <c r="B61" s="84"/>
      <c r="C61" s="66">
        <v>2</v>
      </c>
      <c r="D61" s="29" t="s">
        <v>1</v>
      </c>
      <c r="E61" s="57"/>
      <c r="F61" s="46">
        <f>C61*E61</f>
        <v>0</v>
      </c>
    </row>
    <row r="62" spans="1:6" x14ac:dyDescent="0.2">
      <c r="A62" s="113"/>
      <c r="B62" s="99"/>
      <c r="C62" s="67"/>
      <c r="D62" s="68"/>
      <c r="E62" s="69"/>
      <c r="F62" s="69"/>
    </row>
    <row r="63" spans="1:6" x14ac:dyDescent="0.2">
      <c r="A63" s="114"/>
      <c r="B63" s="87"/>
      <c r="C63" s="70"/>
      <c r="D63" s="64"/>
      <c r="E63" s="65"/>
      <c r="F63" s="65"/>
    </row>
    <row r="64" spans="1:6" x14ac:dyDescent="0.2">
      <c r="A64" s="107">
        <f>COUNT($A$7:A63)+1</f>
        <v>12</v>
      </c>
      <c r="B64" s="50" t="s">
        <v>19</v>
      </c>
      <c r="C64" s="66"/>
      <c r="D64" s="29"/>
      <c r="E64" s="46"/>
      <c r="F64" s="46"/>
    </row>
    <row r="65" spans="1:6" x14ac:dyDescent="0.2">
      <c r="A65" s="112"/>
      <c r="B65" s="51" t="s">
        <v>18</v>
      </c>
      <c r="C65" s="66"/>
      <c r="D65" s="29"/>
      <c r="E65" s="46"/>
      <c r="F65" s="47"/>
    </row>
    <row r="66" spans="1:6" ht="14.25" x14ac:dyDescent="0.2">
      <c r="A66" s="112"/>
      <c r="B66" s="51"/>
      <c r="C66" s="66">
        <v>44</v>
      </c>
      <c r="D66" s="29" t="s">
        <v>45</v>
      </c>
      <c r="E66" s="57"/>
      <c r="F66" s="46">
        <f>C66*E66</f>
        <v>0</v>
      </c>
    </row>
    <row r="67" spans="1:6" x14ac:dyDescent="0.2">
      <c r="A67" s="113"/>
      <c r="B67" s="83"/>
      <c r="C67" s="67"/>
      <c r="D67" s="68"/>
      <c r="E67" s="69"/>
      <c r="F67" s="69"/>
    </row>
    <row r="68" spans="1:6" x14ac:dyDescent="0.2">
      <c r="A68" s="114"/>
      <c r="B68" s="82"/>
      <c r="C68" s="70"/>
      <c r="D68" s="64"/>
      <c r="E68" s="65"/>
      <c r="F68" s="65"/>
    </row>
    <row r="69" spans="1:6" x14ac:dyDescent="0.2">
      <c r="A69" s="107">
        <f>COUNT($A$7:A68)+1</f>
        <v>13</v>
      </c>
      <c r="B69" s="50" t="s">
        <v>76</v>
      </c>
      <c r="C69" s="66"/>
      <c r="D69" s="29"/>
      <c r="E69" s="46"/>
      <c r="F69" s="47"/>
    </row>
    <row r="70" spans="1:6" ht="51" x14ac:dyDescent="0.2">
      <c r="A70" s="112"/>
      <c r="B70" s="51" t="s">
        <v>109</v>
      </c>
      <c r="C70" s="66"/>
      <c r="D70" s="29"/>
      <c r="E70" s="46"/>
      <c r="F70" s="47"/>
    </row>
    <row r="71" spans="1:6" ht="14.25" x14ac:dyDescent="0.2">
      <c r="A71" s="112"/>
      <c r="B71" s="51" t="s">
        <v>34</v>
      </c>
      <c r="C71" s="66">
        <v>70</v>
      </c>
      <c r="D71" s="29" t="s">
        <v>44</v>
      </c>
      <c r="E71" s="57"/>
      <c r="F71" s="46">
        <f>C71*E71</f>
        <v>0</v>
      </c>
    </row>
    <row r="72" spans="1:6" ht="14.25" x14ac:dyDescent="0.2">
      <c r="A72" s="112"/>
      <c r="B72" s="51" t="s">
        <v>35</v>
      </c>
      <c r="C72" s="66">
        <v>17</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22</v>
      </c>
      <c r="C75" s="66"/>
      <c r="D75" s="29"/>
      <c r="E75" s="46"/>
      <c r="F75" s="46"/>
    </row>
    <row r="76" spans="1:6" ht="51" x14ac:dyDescent="0.2">
      <c r="A76" s="112"/>
      <c r="B76" s="51" t="s">
        <v>77</v>
      </c>
      <c r="C76" s="66"/>
      <c r="D76" s="29"/>
      <c r="E76" s="46"/>
      <c r="F76" s="46"/>
    </row>
    <row r="77" spans="1:6" ht="14.25" x14ac:dyDescent="0.2">
      <c r="A77" s="112"/>
      <c r="B77" s="51"/>
      <c r="C77" s="66">
        <v>12</v>
      </c>
      <c r="D77" s="29" t="s">
        <v>44</v>
      </c>
      <c r="E77" s="57"/>
      <c r="F77" s="46">
        <f>C77*E77</f>
        <v>0</v>
      </c>
    </row>
    <row r="78" spans="1:6" x14ac:dyDescent="0.2">
      <c r="A78" s="113"/>
      <c r="B78" s="83"/>
      <c r="C78" s="67"/>
      <c r="D78" s="68"/>
      <c r="E78" s="69"/>
      <c r="F78" s="69"/>
    </row>
    <row r="79" spans="1:6" x14ac:dyDescent="0.2">
      <c r="A79" s="114"/>
      <c r="B79" s="82"/>
      <c r="C79" s="70"/>
      <c r="D79" s="64"/>
      <c r="E79" s="65"/>
      <c r="F79" s="65"/>
    </row>
    <row r="80" spans="1:6" x14ac:dyDescent="0.2">
      <c r="A80" s="107">
        <f>COUNT($A$7:A79)+1</f>
        <v>15</v>
      </c>
      <c r="B80" s="50" t="s">
        <v>78</v>
      </c>
      <c r="C80" s="66"/>
      <c r="D80" s="29"/>
      <c r="E80" s="46"/>
      <c r="F80" s="46"/>
    </row>
    <row r="81" spans="1:6" ht="63.75" x14ac:dyDescent="0.2">
      <c r="A81" s="112"/>
      <c r="B81" s="51" t="s">
        <v>106</v>
      </c>
      <c r="C81" s="66"/>
      <c r="D81" s="29"/>
      <c r="E81" s="46"/>
      <c r="F81" s="46"/>
    </row>
    <row r="82" spans="1:6" ht="14.25" x14ac:dyDescent="0.2">
      <c r="A82" s="112"/>
      <c r="B82" s="51"/>
      <c r="C82" s="66">
        <v>31</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79</v>
      </c>
      <c r="C85" s="66"/>
      <c r="D85" s="29"/>
      <c r="E85" s="46"/>
      <c r="F85" s="47"/>
    </row>
    <row r="86" spans="1:6" ht="51" x14ac:dyDescent="0.2">
      <c r="A86" s="112"/>
      <c r="B86" s="51" t="s">
        <v>107</v>
      </c>
      <c r="C86" s="66"/>
      <c r="D86" s="29"/>
      <c r="E86" s="46"/>
      <c r="F86" s="47"/>
    </row>
    <row r="87" spans="1:6" ht="14.25" x14ac:dyDescent="0.2">
      <c r="A87" s="112"/>
      <c r="B87" s="51"/>
      <c r="C87" s="66">
        <v>43</v>
      </c>
      <c r="D87" s="29" t="s">
        <v>44</v>
      </c>
      <c r="E87" s="57"/>
      <c r="F87" s="46">
        <f>C87*E87</f>
        <v>0</v>
      </c>
    </row>
    <row r="88" spans="1:6" x14ac:dyDescent="0.2">
      <c r="A88" s="113"/>
      <c r="B88" s="83"/>
      <c r="C88" s="67"/>
      <c r="D88" s="68"/>
      <c r="E88" s="69"/>
      <c r="F88" s="69"/>
    </row>
    <row r="89" spans="1:6" x14ac:dyDescent="0.2">
      <c r="A89" s="114"/>
      <c r="B89" s="87"/>
      <c r="C89" s="70"/>
      <c r="D89" s="100"/>
      <c r="E89" s="88"/>
      <c r="F89" s="88"/>
    </row>
    <row r="90" spans="1:6" x14ac:dyDescent="0.2">
      <c r="A90" s="107">
        <f>COUNT($A$7:A89)+1</f>
        <v>17</v>
      </c>
      <c r="B90" s="50" t="s">
        <v>21</v>
      </c>
      <c r="C90" s="66"/>
      <c r="D90" s="29"/>
      <c r="E90" s="46"/>
      <c r="F90" s="46"/>
    </row>
    <row r="91" spans="1:6" ht="25.5" x14ac:dyDescent="0.2">
      <c r="A91" s="112"/>
      <c r="B91" s="51" t="s">
        <v>20</v>
      </c>
      <c r="C91" s="66"/>
      <c r="D91" s="29"/>
      <c r="E91" s="46"/>
      <c r="F91" s="47"/>
    </row>
    <row r="92" spans="1:6" ht="14.25" x14ac:dyDescent="0.2">
      <c r="A92" s="112"/>
      <c r="B92" s="51"/>
      <c r="C92" s="66">
        <v>109</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23</v>
      </c>
      <c r="C95" s="66"/>
      <c r="D95" s="29"/>
      <c r="E95" s="46"/>
      <c r="F95" s="46"/>
    </row>
    <row r="96" spans="1:6" ht="25.5" x14ac:dyDescent="0.2">
      <c r="A96" s="112"/>
      <c r="B96" s="51" t="s">
        <v>38</v>
      </c>
      <c r="C96" s="66"/>
      <c r="D96" s="29"/>
      <c r="E96" s="46"/>
      <c r="F96" s="47"/>
    </row>
    <row r="97" spans="1:6" ht="14.25" x14ac:dyDescent="0.2">
      <c r="A97" s="112"/>
      <c r="B97" s="51"/>
      <c r="C97" s="66">
        <v>55</v>
      </c>
      <c r="D97" s="29" t="s">
        <v>39</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24</v>
      </c>
      <c r="C100" s="66"/>
      <c r="D100" s="29"/>
      <c r="E100" s="46"/>
      <c r="F100" s="47"/>
    </row>
    <row r="101" spans="1:6" ht="25.5" x14ac:dyDescent="0.2">
      <c r="A101" s="112"/>
      <c r="B101" s="51" t="s">
        <v>80</v>
      </c>
      <c r="C101" s="66"/>
      <c r="D101" s="29"/>
      <c r="E101" s="46"/>
      <c r="F101" s="47"/>
    </row>
    <row r="102" spans="1:6" x14ac:dyDescent="0.2">
      <c r="A102" s="112"/>
      <c r="B102" s="51"/>
      <c r="C102" s="66">
        <v>2</v>
      </c>
      <c r="D102" s="29" t="s">
        <v>1</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26</v>
      </c>
      <c r="C105" s="66"/>
      <c r="D105" s="29"/>
      <c r="E105" s="46"/>
      <c r="F105" s="46"/>
    </row>
    <row r="106" spans="1:6" x14ac:dyDescent="0.2">
      <c r="A106" s="112"/>
      <c r="B106" s="51" t="s">
        <v>25</v>
      </c>
      <c r="C106" s="66"/>
      <c r="D106" s="29"/>
      <c r="E106" s="46"/>
      <c r="F106" s="47"/>
    </row>
    <row r="107" spans="1:6" x14ac:dyDescent="0.2">
      <c r="A107" s="112"/>
      <c r="B107" s="51"/>
      <c r="C107" s="66">
        <v>2</v>
      </c>
      <c r="D107" s="29" t="s">
        <v>1</v>
      </c>
      <c r="E107" s="57"/>
      <c r="F107" s="46">
        <f>C107*E107</f>
        <v>0</v>
      </c>
    </row>
    <row r="108" spans="1:6" x14ac:dyDescent="0.2">
      <c r="A108" s="113"/>
      <c r="B108" s="83"/>
      <c r="C108" s="67"/>
      <c r="D108" s="68"/>
      <c r="E108" s="69"/>
      <c r="F108" s="69"/>
    </row>
    <row r="109" spans="1:6" x14ac:dyDescent="0.2">
      <c r="A109" s="112"/>
      <c r="B109" s="51"/>
      <c r="C109" s="66"/>
      <c r="D109" s="29"/>
      <c r="E109" s="46"/>
      <c r="F109" s="46"/>
    </row>
    <row r="110" spans="1:6" x14ac:dyDescent="0.2">
      <c r="A110" s="107">
        <f>COUNT($A$7:A108)+1</f>
        <v>21</v>
      </c>
      <c r="B110" s="50" t="s">
        <v>28</v>
      </c>
      <c r="C110" s="66"/>
      <c r="D110" s="29"/>
      <c r="E110" s="46"/>
      <c r="F110" s="47"/>
    </row>
    <row r="111" spans="1:6" ht="38.25" x14ac:dyDescent="0.2">
      <c r="A111" s="112"/>
      <c r="B111" s="51" t="s">
        <v>27</v>
      </c>
      <c r="C111" s="66"/>
      <c r="D111" s="29"/>
      <c r="E111" s="46"/>
      <c r="F111" s="47"/>
    </row>
    <row r="112" spans="1:6" x14ac:dyDescent="0.2">
      <c r="A112" s="112"/>
      <c r="B112" s="51" t="s">
        <v>58</v>
      </c>
      <c r="C112" s="66">
        <v>4</v>
      </c>
      <c r="D112" s="29" t="s">
        <v>1</v>
      </c>
      <c r="E112" s="57"/>
      <c r="F112" s="46">
        <f>C112*E112</f>
        <v>0</v>
      </c>
    </row>
    <row r="113" spans="1:6" x14ac:dyDescent="0.2">
      <c r="A113" s="113"/>
      <c r="B113" s="83"/>
      <c r="C113" s="67"/>
      <c r="D113" s="68"/>
      <c r="E113" s="69"/>
      <c r="F113" s="69"/>
    </row>
    <row r="114" spans="1:6" x14ac:dyDescent="0.2">
      <c r="A114" s="114"/>
      <c r="B114" s="87"/>
      <c r="C114" s="41"/>
      <c r="D114" s="42"/>
      <c r="E114" s="43"/>
      <c r="F114" s="41"/>
    </row>
    <row r="115" spans="1:6" x14ac:dyDescent="0.2">
      <c r="A115" s="107">
        <f>COUNT($A$7:A114)+1</f>
        <v>22</v>
      </c>
      <c r="B115" s="50" t="s">
        <v>29</v>
      </c>
      <c r="C115" s="47"/>
      <c r="D115" s="29"/>
      <c r="E115" s="76"/>
      <c r="F115" s="47"/>
    </row>
    <row r="116" spans="1:6" ht="76.5" x14ac:dyDescent="0.2">
      <c r="A116" s="110"/>
      <c r="B116" s="51" t="s">
        <v>84</v>
      </c>
      <c r="C116" s="47"/>
      <c r="D116" s="29"/>
      <c r="E116" s="46"/>
      <c r="F116" s="47"/>
    </row>
    <row r="117" spans="1:6" x14ac:dyDescent="0.2">
      <c r="A117" s="107"/>
      <c r="B117" s="101"/>
      <c r="C117" s="77"/>
      <c r="D117" s="78">
        <v>0.05</v>
      </c>
      <c r="E117" s="47"/>
      <c r="F117" s="46">
        <f>SUM(F9:F116)*D117</f>
        <v>0</v>
      </c>
    </row>
    <row r="118" spans="1:6" x14ac:dyDescent="0.2">
      <c r="A118" s="109"/>
      <c r="B118" s="102"/>
      <c r="C118" s="103"/>
      <c r="D118" s="104"/>
      <c r="E118" s="79"/>
      <c r="F118" s="69"/>
    </row>
    <row r="119" spans="1:6" x14ac:dyDescent="0.2">
      <c r="A119" s="111"/>
      <c r="B119" s="82"/>
      <c r="C119" s="63"/>
      <c r="D119" s="64"/>
      <c r="E119" s="105"/>
      <c r="F119" s="65"/>
    </row>
    <row r="120" spans="1:6" x14ac:dyDescent="0.2">
      <c r="A120" s="107">
        <f>COUNT($A$7:A119)+1</f>
        <v>23</v>
      </c>
      <c r="B120" s="50" t="s">
        <v>31</v>
      </c>
      <c r="C120" s="47"/>
      <c r="D120" s="29"/>
      <c r="E120" s="76"/>
      <c r="F120" s="46"/>
    </row>
    <row r="121" spans="1:6" ht="38.25" x14ac:dyDescent="0.2">
      <c r="A121" s="110"/>
      <c r="B121" s="51" t="s">
        <v>30</v>
      </c>
      <c r="C121" s="47"/>
      <c r="D121" s="29"/>
      <c r="E121" s="47"/>
      <c r="F121" s="46"/>
    </row>
    <row r="122" spans="1:6" x14ac:dyDescent="0.2">
      <c r="A122" s="110"/>
      <c r="B122" s="51"/>
      <c r="C122" s="77"/>
      <c r="D122" s="78">
        <v>0.05</v>
      </c>
      <c r="E122" s="47"/>
      <c r="F122" s="46">
        <f>SUM(F9:F116)*D122</f>
        <v>0</v>
      </c>
    </row>
    <row r="123" spans="1:6" x14ac:dyDescent="0.2">
      <c r="A123" s="115"/>
      <c r="B123" s="83"/>
      <c r="C123" s="79"/>
      <c r="D123" s="68"/>
      <c r="E123" s="79"/>
      <c r="F123" s="79"/>
    </row>
    <row r="124" spans="1:6" x14ac:dyDescent="0.2">
      <c r="A124" s="110"/>
      <c r="B124" s="51"/>
      <c r="C124" s="47"/>
      <c r="D124" s="29"/>
      <c r="E124" s="47"/>
      <c r="F124" s="47"/>
    </row>
    <row r="125" spans="1:6" x14ac:dyDescent="0.2">
      <c r="A125" s="107">
        <f>COUNT($A$7:A123)+1</f>
        <v>24</v>
      </c>
      <c r="B125" s="50" t="s">
        <v>85</v>
      </c>
      <c r="C125" s="47"/>
      <c r="D125" s="29"/>
      <c r="E125" s="47"/>
      <c r="F125" s="47"/>
    </row>
    <row r="126" spans="1:6" ht="38.25" x14ac:dyDescent="0.2">
      <c r="A126" s="110"/>
      <c r="B126" s="51" t="s">
        <v>32</v>
      </c>
      <c r="C126" s="77"/>
      <c r="D126" s="78">
        <v>0.1</v>
      </c>
      <c r="E126" s="47"/>
      <c r="F126" s="46">
        <f>SUM(F9:F116)*D126</f>
        <v>0</v>
      </c>
    </row>
    <row r="127" spans="1:6" x14ac:dyDescent="0.2">
      <c r="A127" s="115"/>
      <c r="B127" s="84"/>
      <c r="C127" s="47"/>
      <c r="D127" s="29"/>
      <c r="E127" s="76"/>
      <c r="F127" s="47"/>
    </row>
    <row r="128" spans="1:6" x14ac:dyDescent="0.2">
      <c r="A128" s="52"/>
      <c r="B128" s="85" t="s">
        <v>2</v>
      </c>
      <c r="C128" s="53"/>
      <c r="D128" s="54"/>
      <c r="E128" s="55" t="s">
        <v>43</v>
      </c>
      <c r="F128" s="55">
        <f>SUM(F9:F127)</f>
        <v>0</v>
      </c>
    </row>
  </sheetData>
  <sheetProtection algorithmName="SHA-512" hashValue="NUqIVdiIg1tmEOIEkhc6UxhFYpc4QRZCqcTywpGKV1myLYN1fGO6H8nZl6bhNTBMfBIgz17R1QznjoGV6mo3lg==" saltValue="Q+RkKlER0ltNru9SXEEZe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3" manualBreakCount="3">
    <brk id="35" max="16383" man="1"/>
    <brk id="67" max="16383" man="1"/>
    <brk id="9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F9"/>
  <sheetViews>
    <sheetView showGridLines="0" zoomScaleNormal="100" zoomScaleSheetLayoutView="100" workbookViewId="0">
      <selection activeCell="E7" sqref="E7"/>
    </sheetView>
  </sheetViews>
  <sheetFormatPr defaultColWidth="9.140625" defaultRowHeight="12.75" x14ac:dyDescent="0.2"/>
  <cols>
    <col min="1" max="1" width="5.7109375" style="35" customWidth="1"/>
    <col min="2" max="2" width="50.7109375" style="5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9" t="s">
        <v>8</v>
      </c>
      <c r="C1" s="35"/>
      <c r="D1" s="36"/>
    </row>
    <row r="2" spans="1:6" x14ac:dyDescent="0.2">
      <c r="A2" s="34" t="s">
        <v>55</v>
      </c>
      <c r="B2" s="9" t="s">
        <v>9</v>
      </c>
      <c r="C2" s="35"/>
      <c r="D2" s="36"/>
    </row>
    <row r="3" spans="1:6" x14ac:dyDescent="0.2">
      <c r="A3" s="34" t="s">
        <v>116</v>
      </c>
      <c r="B3" s="9" t="s">
        <v>105</v>
      </c>
      <c r="C3" s="35"/>
      <c r="D3" s="36"/>
    </row>
    <row r="4" spans="1:6" x14ac:dyDescent="0.2">
      <c r="A4" s="34"/>
      <c r="B4" s="9"/>
      <c r="C4" s="35"/>
      <c r="D4" s="36"/>
    </row>
    <row r="5" spans="1:6" ht="76.5" x14ac:dyDescent="0.2">
      <c r="A5" s="125" t="s">
        <v>0</v>
      </c>
      <c r="B5" s="129" t="s">
        <v>36</v>
      </c>
      <c r="C5" s="127" t="s">
        <v>10</v>
      </c>
      <c r="D5" s="127" t="s">
        <v>11</v>
      </c>
      <c r="E5" s="128" t="s">
        <v>40</v>
      </c>
      <c r="F5" s="128" t="s">
        <v>41</v>
      </c>
    </row>
    <row r="6" spans="1:6" x14ac:dyDescent="0.2">
      <c r="A6" s="106">
        <v>1</v>
      </c>
      <c r="B6" s="40"/>
      <c r="C6" s="41"/>
      <c r="D6" s="42"/>
      <c r="E6" s="43"/>
      <c r="F6" s="41"/>
    </row>
    <row r="7" spans="1:6" s="10" customFormat="1" x14ac:dyDescent="0.2">
      <c r="A7" s="117"/>
      <c r="B7" s="118" t="s">
        <v>105</v>
      </c>
      <c r="C7" s="119">
        <v>58</v>
      </c>
      <c r="D7" s="75" t="s">
        <v>1</v>
      </c>
      <c r="E7" s="157"/>
      <c r="F7" s="120">
        <f>C7*E7</f>
        <v>0</v>
      </c>
    </row>
    <row r="8" spans="1:6" s="10" customFormat="1" x14ac:dyDescent="0.2">
      <c r="A8" s="121"/>
      <c r="B8" s="122"/>
      <c r="C8" s="123"/>
      <c r="D8" s="75"/>
      <c r="E8" s="124"/>
      <c r="F8" s="75"/>
    </row>
    <row r="9" spans="1:6" s="10" customFormat="1" x14ac:dyDescent="0.2">
      <c r="A9" s="116"/>
      <c r="B9" s="59" t="s">
        <v>89</v>
      </c>
      <c r="C9" s="60"/>
      <c r="D9" s="61"/>
      <c r="E9" s="62"/>
      <c r="F9" s="62">
        <f>F7</f>
        <v>0</v>
      </c>
    </row>
  </sheetData>
  <sheetProtection algorithmName="SHA-512" hashValue="ky4yhNJwMBLBQ6S9AFS9oe5kGV3Q/gqKBRYyBrshjn9x/i+C0uJpSDpeRZIiiYLRQBUCAwpYdbhVxo7eURfghA==" saltValue="uQA1am6TZk6f4DixijF9Lw==" spinCount="100000" sheet="1" objects="1" scenarios="1"/>
  <phoneticPr fontId="0" type="noConversion"/>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F166"/>
  <sheetViews>
    <sheetView tabSelected="1" zoomScaleNormal="100" zoomScaleSheetLayoutView="100" workbookViewId="0">
      <selection activeCell="O18" sqref="O18"/>
    </sheetView>
  </sheetViews>
  <sheetFormatPr defaultColWidth="9.140625" defaultRowHeight="12.75" x14ac:dyDescent="0.2"/>
  <cols>
    <col min="1" max="1" width="5.7109375" style="35" customWidth="1"/>
    <col min="2" max="2" width="42.85546875" style="86" customWidth="1"/>
    <col min="3" max="3" width="7.7109375" style="38" customWidth="1"/>
    <col min="4" max="4" width="6" style="39" customWidth="1"/>
    <col min="5" max="5" width="11.7109375" style="37" customWidth="1"/>
    <col min="6" max="6" width="13.85546875" style="38" customWidth="1"/>
    <col min="7" max="16384" width="9.140625" style="39"/>
  </cols>
  <sheetData>
    <row r="1" spans="1:6" x14ac:dyDescent="0.2">
      <c r="A1" s="34"/>
      <c r="B1" s="80" t="s">
        <v>8</v>
      </c>
      <c r="C1" s="35"/>
      <c r="D1" s="36"/>
    </row>
    <row r="2" spans="1:6" x14ac:dyDescent="0.2">
      <c r="A2" s="34"/>
      <c r="B2" s="80" t="s">
        <v>9</v>
      </c>
      <c r="C2" s="35"/>
      <c r="D2" s="36"/>
    </row>
    <row r="3" spans="1:6" x14ac:dyDescent="0.2">
      <c r="A3" s="34"/>
      <c r="B3" s="80" t="s">
        <v>117</v>
      </c>
      <c r="C3" s="35"/>
      <c r="D3" s="36"/>
    </row>
    <row r="4" spans="1:6" x14ac:dyDescent="0.2">
      <c r="A4" s="34"/>
      <c r="B4" s="80"/>
      <c r="C4" s="35" t="s">
        <v>118</v>
      </c>
      <c r="D4" s="36"/>
      <c r="E4" s="131">
        <v>2320</v>
      </c>
      <c r="F4" s="86" t="s">
        <v>119</v>
      </c>
    </row>
    <row r="5" spans="1:6" ht="79.5" customHeight="1"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COUNT(#REF!)+1</f>
        <v>1</v>
      </c>
      <c r="B7" s="50" t="s">
        <v>120</v>
      </c>
      <c r="C7" s="66"/>
      <c r="D7" s="29"/>
      <c r="E7" s="46"/>
      <c r="F7" s="47"/>
    </row>
    <row r="8" spans="1:6" ht="51" x14ac:dyDescent="0.2">
      <c r="A8" s="110"/>
      <c r="B8" s="51" t="s">
        <v>121</v>
      </c>
      <c r="C8" s="66"/>
      <c r="D8" s="29"/>
      <c r="E8" s="46"/>
      <c r="F8" s="47"/>
    </row>
    <row r="9" spans="1:6" ht="14.25" x14ac:dyDescent="0.2">
      <c r="A9" s="107"/>
      <c r="B9" s="51"/>
      <c r="C9" s="45">
        <v>2</v>
      </c>
      <c r="D9" s="29" t="s">
        <v>44</v>
      </c>
      <c r="E9" s="57"/>
      <c r="F9" s="46">
        <f>C9*E9</f>
        <v>0</v>
      </c>
    </row>
    <row r="10" spans="1:6" x14ac:dyDescent="0.2">
      <c r="A10" s="107"/>
      <c r="B10" s="51"/>
      <c r="C10" s="66"/>
      <c r="D10" s="29"/>
      <c r="E10" s="46"/>
      <c r="F10" s="47"/>
    </row>
    <row r="11" spans="1:6" x14ac:dyDescent="0.2">
      <c r="A11" s="108"/>
      <c r="B11" s="82"/>
      <c r="C11" s="70"/>
      <c r="D11" s="64"/>
      <c r="E11" s="65"/>
      <c r="F11" s="63"/>
    </row>
    <row r="12" spans="1:6" x14ac:dyDescent="0.2">
      <c r="A12" s="107">
        <f>COUNT($A$7:A8)+1</f>
        <v>2</v>
      </c>
      <c r="B12" s="50" t="s">
        <v>122</v>
      </c>
      <c r="C12" s="66"/>
      <c r="D12" s="29"/>
      <c r="E12" s="46"/>
      <c r="F12" s="47"/>
    </row>
    <row r="13" spans="1:6" ht="51" x14ac:dyDescent="0.2">
      <c r="A13" s="107"/>
      <c r="B13" s="51" t="s">
        <v>123</v>
      </c>
      <c r="C13" s="66"/>
      <c r="D13" s="29"/>
      <c r="E13" s="46"/>
      <c r="F13" s="47"/>
    </row>
    <row r="14" spans="1:6" ht="14.25" x14ac:dyDescent="0.2">
      <c r="A14" s="107"/>
      <c r="B14" s="51"/>
      <c r="C14" s="45">
        <v>2</v>
      </c>
      <c r="D14" s="29" t="s">
        <v>44</v>
      </c>
      <c r="E14" s="57"/>
      <c r="F14" s="46">
        <f>C14*E14</f>
        <v>0</v>
      </c>
    </row>
    <row r="15" spans="1:6" x14ac:dyDescent="0.2">
      <c r="A15" s="109"/>
      <c r="B15" s="83"/>
      <c r="C15" s="67"/>
      <c r="D15" s="68"/>
      <c r="E15" s="69"/>
      <c r="F15" s="79"/>
    </row>
    <row r="16" spans="1:6" x14ac:dyDescent="0.2">
      <c r="A16" s="108"/>
      <c r="B16" s="82"/>
      <c r="C16" s="70"/>
      <c r="D16" s="64"/>
      <c r="E16" s="65"/>
      <c r="F16" s="63"/>
    </row>
    <row r="17" spans="1:6" x14ac:dyDescent="0.2">
      <c r="A17" s="107">
        <f>COUNT($A$7:A13)+1</f>
        <v>3</v>
      </c>
      <c r="B17" s="50" t="s">
        <v>124</v>
      </c>
      <c r="C17" s="66"/>
      <c r="D17" s="29"/>
      <c r="E17" s="46"/>
      <c r="F17" s="47"/>
    </row>
    <row r="18" spans="1:6" ht="51" x14ac:dyDescent="0.2">
      <c r="A18" s="107"/>
      <c r="B18" s="51" t="s">
        <v>125</v>
      </c>
      <c r="C18" s="66"/>
      <c r="D18" s="29"/>
      <c r="E18" s="46"/>
      <c r="F18" s="47"/>
    </row>
    <row r="19" spans="1:6" ht="14.25" x14ac:dyDescent="0.2">
      <c r="A19" s="107"/>
      <c r="B19" s="51"/>
      <c r="C19" s="45">
        <v>2</v>
      </c>
      <c r="D19" s="29" t="s">
        <v>44</v>
      </c>
      <c r="E19" s="57"/>
      <c r="F19" s="46">
        <f>C19*E19</f>
        <v>0</v>
      </c>
    </row>
    <row r="20" spans="1:6" x14ac:dyDescent="0.2">
      <c r="A20" s="109"/>
      <c r="B20" s="83"/>
      <c r="C20" s="67"/>
      <c r="D20" s="68"/>
      <c r="E20" s="69"/>
      <c r="F20" s="69"/>
    </row>
    <row r="21" spans="1:6" s="134" customFormat="1" x14ac:dyDescent="0.2">
      <c r="A21" s="111"/>
      <c r="B21" s="87"/>
      <c r="C21" s="70"/>
      <c r="D21" s="88"/>
      <c r="E21" s="132"/>
      <c r="F21" s="133"/>
    </row>
    <row r="22" spans="1:6" x14ac:dyDescent="0.2">
      <c r="A22" s="107">
        <f>COUNT($A$7:A21)+1</f>
        <v>4</v>
      </c>
      <c r="B22" s="50" t="s">
        <v>126</v>
      </c>
      <c r="C22" s="66"/>
      <c r="D22" s="29"/>
      <c r="E22" s="46"/>
      <c r="F22" s="47"/>
    </row>
    <row r="23" spans="1:6" ht="38.25" x14ac:dyDescent="0.2">
      <c r="A23" s="107"/>
      <c r="B23" s="51" t="s">
        <v>127</v>
      </c>
      <c r="C23" s="66"/>
      <c r="D23" s="29"/>
      <c r="E23" s="46"/>
      <c r="F23" s="47"/>
    </row>
    <row r="24" spans="1:6" x14ac:dyDescent="0.2">
      <c r="A24" s="107"/>
      <c r="B24" s="51"/>
      <c r="C24" s="45">
        <v>9</v>
      </c>
      <c r="D24" s="29" t="s">
        <v>1</v>
      </c>
      <c r="E24" s="57"/>
      <c r="F24" s="46">
        <f>C24*E24</f>
        <v>0</v>
      </c>
    </row>
    <row r="25" spans="1:6" x14ac:dyDescent="0.2">
      <c r="A25" s="107"/>
      <c r="B25" s="51"/>
      <c r="C25" s="66"/>
      <c r="D25" s="29"/>
      <c r="E25" s="46"/>
      <c r="F25" s="46"/>
    </row>
    <row r="26" spans="1:6" x14ac:dyDescent="0.2">
      <c r="A26" s="108"/>
      <c r="B26" s="82"/>
      <c r="C26" s="82"/>
      <c r="D26" s="82"/>
      <c r="E26" s="82"/>
      <c r="F26" s="82"/>
    </row>
    <row r="27" spans="1:6" x14ac:dyDescent="0.2">
      <c r="A27" s="107">
        <f>COUNT($A$7:A26)+1</f>
        <v>5</v>
      </c>
      <c r="B27" s="50" t="s">
        <v>128</v>
      </c>
      <c r="C27" s="66"/>
      <c r="D27" s="29"/>
      <c r="E27" s="46"/>
      <c r="F27" s="46"/>
    </row>
    <row r="28" spans="1:6" ht="38.25" x14ac:dyDescent="0.2">
      <c r="A28" s="107"/>
      <c r="B28" s="51" t="s">
        <v>129</v>
      </c>
      <c r="C28" s="66"/>
      <c r="D28" s="29"/>
      <c r="E28" s="46"/>
      <c r="F28" s="46"/>
    </row>
    <row r="29" spans="1:6" ht="14.25" x14ac:dyDescent="0.2">
      <c r="A29" s="107"/>
      <c r="B29" s="51"/>
      <c r="C29" s="45">
        <v>44</v>
      </c>
      <c r="D29" s="29" t="s">
        <v>39</v>
      </c>
      <c r="E29" s="57"/>
      <c r="F29" s="46">
        <f>+E29*C29</f>
        <v>0</v>
      </c>
    </row>
    <row r="30" spans="1:6" x14ac:dyDescent="0.2">
      <c r="A30" s="107"/>
      <c r="B30" s="51"/>
      <c r="C30" s="66"/>
      <c r="D30" s="29"/>
      <c r="E30" s="46"/>
      <c r="F30" s="46"/>
    </row>
    <row r="31" spans="1:6" x14ac:dyDescent="0.2">
      <c r="A31" s="108"/>
      <c r="B31" s="82"/>
      <c r="C31" s="70"/>
      <c r="D31" s="135"/>
      <c r="E31" s="89"/>
      <c r="F31" s="89"/>
    </row>
    <row r="32" spans="1:6" x14ac:dyDescent="0.2">
      <c r="A32" s="107">
        <f>COUNT($A$7:A31)+1</f>
        <v>6</v>
      </c>
      <c r="B32" s="50" t="s">
        <v>130</v>
      </c>
      <c r="C32" s="66"/>
      <c r="D32" s="48"/>
      <c r="E32" s="49"/>
      <c r="F32" s="49"/>
    </row>
    <row r="33" spans="1:6" ht="51" x14ac:dyDescent="0.2">
      <c r="A33" s="107"/>
      <c r="B33" s="51" t="s">
        <v>131</v>
      </c>
      <c r="C33" s="66"/>
      <c r="D33" s="48"/>
      <c r="E33" s="49"/>
      <c r="F33" s="49"/>
    </row>
    <row r="34" spans="1:6" x14ac:dyDescent="0.2">
      <c r="A34" s="107"/>
      <c r="B34" s="51"/>
      <c r="C34" s="45">
        <v>26</v>
      </c>
      <c r="D34" s="48" t="s">
        <v>132</v>
      </c>
      <c r="E34" s="58"/>
      <c r="F34" s="49">
        <f>+E34*C34</f>
        <v>0</v>
      </c>
    </row>
    <row r="35" spans="1:6" x14ac:dyDescent="0.2">
      <c r="A35" s="109"/>
      <c r="B35" s="83"/>
      <c r="C35" s="67"/>
      <c r="D35" s="90"/>
      <c r="E35" s="91"/>
      <c r="F35" s="91"/>
    </row>
    <row r="36" spans="1:6" x14ac:dyDescent="0.2">
      <c r="A36" s="108"/>
      <c r="B36" s="82"/>
      <c r="C36" s="70"/>
      <c r="D36" s="64"/>
      <c r="E36" s="65"/>
      <c r="F36" s="63"/>
    </row>
    <row r="37" spans="1:6" x14ac:dyDescent="0.2">
      <c r="A37" s="107">
        <f>COUNT($A$7:A36)+1</f>
        <v>7</v>
      </c>
      <c r="B37" s="50" t="s">
        <v>133</v>
      </c>
      <c r="C37" s="66"/>
      <c r="D37" s="29"/>
      <c r="E37" s="46"/>
      <c r="F37" s="47"/>
    </row>
    <row r="38" spans="1:6" ht="63.75" x14ac:dyDescent="0.2">
      <c r="A38" s="107"/>
      <c r="B38" s="51" t="s">
        <v>134</v>
      </c>
      <c r="C38" s="66"/>
      <c r="D38" s="29"/>
      <c r="E38" s="46"/>
      <c r="F38" s="47"/>
    </row>
    <row r="39" spans="1:6" ht="14.25" x14ac:dyDescent="0.2">
      <c r="A39" s="107"/>
      <c r="B39" s="51"/>
      <c r="C39" s="45">
        <v>10</v>
      </c>
      <c r="D39" s="29" t="s">
        <v>39</v>
      </c>
      <c r="E39" s="57"/>
      <c r="F39" s="46">
        <f>C39*E39</f>
        <v>0</v>
      </c>
    </row>
    <row r="40" spans="1:6" x14ac:dyDescent="0.2">
      <c r="A40" s="109"/>
      <c r="B40" s="83"/>
      <c r="C40" s="67"/>
      <c r="D40" s="68"/>
      <c r="E40" s="69"/>
      <c r="F40" s="69"/>
    </row>
    <row r="41" spans="1:6" x14ac:dyDescent="0.2">
      <c r="A41" s="108"/>
      <c r="B41" s="82"/>
      <c r="C41" s="70"/>
      <c r="D41" s="64"/>
      <c r="E41" s="65"/>
      <c r="F41" s="63"/>
    </row>
    <row r="42" spans="1:6" ht="25.5" x14ac:dyDescent="0.2">
      <c r="A42" s="107">
        <f>COUNT($A$7:A41)+1</f>
        <v>8</v>
      </c>
      <c r="B42" s="50" t="s">
        <v>135</v>
      </c>
      <c r="C42" s="66"/>
      <c r="D42" s="29"/>
      <c r="E42" s="46"/>
      <c r="F42" s="46"/>
    </row>
    <row r="43" spans="1:6" ht="51" x14ac:dyDescent="0.2">
      <c r="A43" s="107"/>
      <c r="B43" s="51" t="s">
        <v>136</v>
      </c>
      <c r="C43" s="66"/>
      <c r="D43" s="29"/>
      <c r="E43" s="46"/>
      <c r="F43" s="47"/>
    </row>
    <row r="44" spans="1:6" ht="14.25" x14ac:dyDescent="0.2">
      <c r="A44" s="107"/>
      <c r="B44" s="51"/>
      <c r="C44" s="45">
        <v>765</v>
      </c>
      <c r="D44" s="29" t="s">
        <v>45</v>
      </c>
      <c r="E44" s="57"/>
      <c r="F44" s="46">
        <f>C44*E44</f>
        <v>0</v>
      </c>
    </row>
    <row r="45" spans="1:6" x14ac:dyDescent="0.2">
      <c r="A45" s="107"/>
      <c r="B45" s="51"/>
      <c r="C45" s="66"/>
      <c r="D45" s="29"/>
      <c r="E45" s="46"/>
      <c r="F45" s="46"/>
    </row>
    <row r="46" spans="1:6" x14ac:dyDescent="0.2">
      <c r="A46" s="108"/>
      <c r="B46" s="82"/>
      <c r="C46" s="70"/>
      <c r="D46" s="64"/>
      <c r="E46" s="65"/>
      <c r="F46" s="63"/>
    </row>
    <row r="47" spans="1:6" ht="25.5" x14ac:dyDescent="0.2">
      <c r="A47" s="107">
        <f>COUNT($A$7:A46)+1</f>
        <v>9</v>
      </c>
      <c r="B47" s="50" t="s">
        <v>137</v>
      </c>
      <c r="C47" s="66"/>
      <c r="D47" s="29"/>
      <c r="E47" s="46"/>
      <c r="F47" s="46"/>
    </row>
    <row r="48" spans="1:6" ht="63.75" x14ac:dyDescent="0.2">
      <c r="A48" s="107"/>
      <c r="B48" s="51" t="s">
        <v>138</v>
      </c>
      <c r="C48" s="66"/>
      <c r="D48" s="29"/>
      <c r="E48" s="46"/>
      <c r="F48" s="47"/>
    </row>
    <row r="49" spans="1:6" ht="14.25" x14ac:dyDescent="0.2">
      <c r="A49" s="107"/>
      <c r="B49" s="51"/>
      <c r="C49" s="45">
        <v>18</v>
      </c>
      <c r="D49" s="29" t="s">
        <v>45</v>
      </c>
      <c r="E49" s="57"/>
      <c r="F49" s="46">
        <f>C49*E49</f>
        <v>0</v>
      </c>
    </row>
    <row r="50" spans="1:6" x14ac:dyDescent="0.2">
      <c r="A50" s="109"/>
      <c r="B50" s="83"/>
      <c r="C50" s="67"/>
      <c r="D50" s="68"/>
      <c r="E50" s="69"/>
      <c r="F50" s="69"/>
    </row>
    <row r="51" spans="1:6" x14ac:dyDescent="0.2">
      <c r="A51" s="108"/>
      <c r="B51" s="82"/>
      <c r="C51" s="70"/>
      <c r="D51" s="64"/>
      <c r="E51" s="65"/>
      <c r="F51" s="63"/>
    </row>
    <row r="52" spans="1:6" ht="25.5" x14ac:dyDescent="0.2">
      <c r="A52" s="107">
        <f>COUNT($A$7:A51)+1</f>
        <v>10</v>
      </c>
      <c r="B52" s="50" t="s">
        <v>139</v>
      </c>
      <c r="C52" s="66"/>
      <c r="D52" s="29"/>
      <c r="E52" s="46"/>
      <c r="F52" s="47"/>
    </row>
    <row r="53" spans="1:6" ht="51" x14ac:dyDescent="0.2">
      <c r="A53" s="107"/>
      <c r="B53" s="51" t="s">
        <v>140</v>
      </c>
      <c r="C53" s="66"/>
      <c r="D53" s="29"/>
      <c r="E53" s="46"/>
      <c r="F53" s="47"/>
    </row>
    <row r="54" spans="1:6" ht="14.25" x14ac:dyDescent="0.2">
      <c r="A54" s="107"/>
      <c r="B54" s="136"/>
      <c r="C54" s="45">
        <v>18</v>
      </c>
      <c r="D54" s="29" t="s">
        <v>45</v>
      </c>
      <c r="E54" s="57"/>
      <c r="F54" s="46">
        <f>C54*E54</f>
        <v>0</v>
      </c>
    </row>
    <row r="55" spans="1:6" x14ac:dyDescent="0.2">
      <c r="A55" s="109"/>
      <c r="B55" s="137"/>
      <c r="C55" s="67"/>
      <c r="D55" s="68"/>
      <c r="E55" s="69"/>
      <c r="F55" s="69"/>
    </row>
    <row r="56" spans="1:6" x14ac:dyDescent="0.2">
      <c r="A56" s="108"/>
      <c r="B56" s="138"/>
      <c r="C56" s="70"/>
      <c r="D56" s="64"/>
      <c r="E56" s="65"/>
      <c r="F56" s="65"/>
    </row>
    <row r="57" spans="1:6" x14ac:dyDescent="0.2">
      <c r="A57" s="107">
        <f>COUNT($A$7:A56)+1</f>
        <v>11</v>
      </c>
      <c r="B57" s="50" t="s">
        <v>141</v>
      </c>
      <c r="C57" s="66"/>
      <c r="D57" s="29"/>
      <c r="E57" s="46"/>
      <c r="F57" s="47"/>
    </row>
    <row r="58" spans="1:6" ht="76.5" x14ac:dyDescent="0.2">
      <c r="A58" s="107"/>
      <c r="B58" s="51" t="s">
        <v>142</v>
      </c>
      <c r="C58" s="66"/>
      <c r="D58" s="29"/>
      <c r="E58" s="46"/>
      <c r="F58" s="47"/>
    </row>
    <row r="59" spans="1:6" ht="14.25" x14ac:dyDescent="0.2">
      <c r="A59" s="107"/>
      <c r="B59" s="50"/>
      <c r="C59" s="45">
        <v>10</v>
      </c>
      <c r="D59" s="29" t="s">
        <v>45</v>
      </c>
      <c r="E59" s="57"/>
      <c r="F59" s="46">
        <f>C59*E59</f>
        <v>0</v>
      </c>
    </row>
    <row r="60" spans="1:6" x14ac:dyDescent="0.2">
      <c r="A60" s="109"/>
      <c r="B60" s="139"/>
      <c r="C60" s="67"/>
      <c r="D60" s="68"/>
      <c r="E60" s="69"/>
      <c r="F60" s="69"/>
    </row>
    <row r="61" spans="1:6" x14ac:dyDescent="0.2">
      <c r="A61" s="107"/>
      <c r="B61" s="50"/>
      <c r="C61" s="66"/>
      <c r="D61" s="29"/>
      <c r="E61" s="46"/>
      <c r="F61" s="46"/>
    </row>
    <row r="62" spans="1:6" x14ac:dyDescent="0.2">
      <c r="A62" s="107">
        <f>COUNT($A$7:A61)+1</f>
        <v>12</v>
      </c>
      <c r="B62" s="50" t="s">
        <v>143</v>
      </c>
      <c r="C62" s="66"/>
      <c r="D62" s="29"/>
      <c r="E62" s="46"/>
      <c r="F62" s="46"/>
    </row>
    <row r="63" spans="1:6" ht="102" x14ac:dyDescent="0.2">
      <c r="A63" s="107"/>
      <c r="B63" s="51" t="s">
        <v>144</v>
      </c>
      <c r="C63" s="66"/>
      <c r="D63" s="29"/>
      <c r="E63" s="46"/>
      <c r="F63" s="46"/>
    </row>
    <row r="64" spans="1:6" ht="14.25" x14ac:dyDescent="0.2">
      <c r="A64" s="107"/>
      <c r="B64" s="50"/>
      <c r="C64" s="66">
        <v>233</v>
      </c>
      <c r="D64" s="29" t="s">
        <v>45</v>
      </c>
      <c r="E64" s="57"/>
      <c r="F64" s="46">
        <f>C64*E64</f>
        <v>0</v>
      </c>
    </row>
    <row r="65" spans="1:6" x14ac:dyDescent="0.2">
      <c r="A65" s="107"/>
      <c r="B65" s="50"/>
      <c r="C65" s="66"/>
      <c r="D65" s="29"/>
      <c r="E65" s="46"/>
      <c r="F65" s="46"/>
    </row>
    <row r="66" spans="1:6" x14ac:dyDescent="0.2">
      <c r="A66" s="108"/>
      <c r="B66" s="87"/>
      <c r="C66" s="70"/>
      <c r="D66" s="42"/>
      <c r="E66" s="43"/>
      <c r="F66" s="41"/>
    </row>
    <row r="67" spans="1:6" x14ac:dyDescent="0.2">
      <c r="A67" s="107">
        <f>COUNT($A$7:A66)+1</f>
        <v>13</v>
      </c>
      <c r="B67" s="50" t="s">
        <v>145</v>
      </c>
      <c r="C67" s="66"/>
      <c r="D67" s="29"/>
      <c r="E67" s="46"/>
      <c r="F67" s="47"/>
    </row>
    <row r="68" spans="1:6" ht="63.75" x14ac:dyDescent="0.2">
      <c r="A68" s="107"/>
      <c r="B68" s="51" t="s">
        <v>146</v>
      </c>
      <c r="C68" s="66"/>
      <c r="D68" s="29"/>
      <c r="E68" s="46"/>
      <c r="F68" s="47"/>
    </row>
    <row r="69" spans="1:6" ht="14.25" x14ac:dyDescent="0.2">
      <c r="A69" s="107"/>
      <c r="B69" s="51"/>
      <c r="C69" s="45">
        <v>26</v>
      </c>
      <c r="D69" s="29" t="s">
        <v>45</v>
      </c>
      <c r="E69" s="57"/>
      <c r="F69" s="46">
        <f>C69*E69</f>
        <v>0</v>
      </c>
    </row>
    <row r="70" spans="1:6" x14ac:dyDescent="0.2">
      <c r="A70" s="109"/>
      <c r="B70" s="83"/>
      <c r="C70" s="67"/>
      <c r="D70" s="68"/>
      <c r="E70" s="69"/>
      <c r="F70" s="69"/>
    </row>
    <row r="71" spans="1:6" x14ac:dyDescent="0.2">
      <c r="A71" s="108"/>
      <c r="B71" s="138"/>
      <c r="C71" s="70"/>
      <c r="D71" s="64"/>
      <c r="E71" s="65"/>
      <c r="F71" s="65"/>
    </row>
    <row r="72" spans="1:6" x14ac:dyDescent="0.2">
      <c r="A72" s="107">
        <f>COUNT($A$7:A71)+1</f>
        <v>14</v>
      </c>
      <c r="B72" s="50" t="s">
        <v>147</v>
      </c>
      <c r="C72" s="66"/>
      <c r="D72" s="29"/>
      <c r="E72" s="46"/>
      <c r="F72" s="47"/>
    </row>
    <row r="73" spans="1:6" ht="89.25" x14ac:dyDescent="0.2">
      <c r="A73" s="107"/>
      <c r="B73" s="51" t="s">
        <v>148</v>
      </c>
      <c r="C73" s="66"/>
      <c r="D73" s="29"/>
      <c r="E73" s="46"/>
      <c r="F73" s="47"/>
    </row>
    <row r="74" spans="1:6" ht="14.25" x14ac:dyDescent="0.2">
      <c r="A74" s="107"/>
      <c r="B74" s="51"/>
      <c r="C74" s="45">
        <v>114</v>
      </c>
      <c r="D74" s="29" t="s">
        <v>45</v>
      </c>
      <c r="E74" s="57"/>
      <c r="F74" s="46">
        <f>C74*E74</f>
        <v>0</v>
      </c>
    </row>
    <row r="75" spans="1:6" x14ac:dyDescent="0.2">
      <c r="A75" s="109"/>
      <c r="B75" s="83"/>
      <c r="C75" s="67"/>
      <c r="D75" s="68"/>
      <c r="E75" s="69"/>
      <c r="F75" s="69"/>
    </row>
    <row r="76" spans="1:6" x14ac:dyDescent="0.2">
      <c r="A76" s="108"/>
      <c r="B76" s="82"/>
      <c r="C76" s="70"/>
      <c r="D76" s="64"/>
      <c r="E76" s="65"/>
      <c r="F76" s="63"/>
    </row>
    <row r="77" spans="1:6" x14ac:dyDescent="0.2">
      <c r="A77" s="107">
        <f>COUNT($A$7:A76)+1</f>
        <v>15</v>
      </c>
      <c r="B77" s="50" t="s">
        <v>149</v>
      </c>
      <c r="C77" s="66"/>
      <c r="D77" s="29"/>
      <c r="E77" s="46"/>
      <c r="F77" s="47"/>
    </row>
    <row r="78" spans="1:6" ht="89.25" x14ac:dyDescent="0.2">
      <c r="A78" s="107"/>
      <c r="B78" s="51" t="s">
        <v>150</v>
      </c>
      <c r="C78" s="66"/>
      <c r="D78" s="29"/>
      <c r="E78" s="46"/>
      <c r="F78" s="47"/>
    </row>
    <row r="79" spans="1:6" ht="14.25" x14ac:dyDescent="0.2">
      <c r="A79" s="107"/>
      <c r="B79" s="51"/>
      <c r="C79" s="45">
        <v>57</v>
      </c>
      <c r="D79" s="29" t="s">
        <v>45</v>
      </c>
      <c r="E79" s="57"/>
      <c r="F79" s="46">
        <f>C79*E79</f>
        <v>0</v>
      </c>
    </row>
    <row r="80" spans="1:6" x14ac:dyDescent="0.2">
      <c r="A80" s="109"/>
      <c r="B80" s="83"/>
      <c r="C80" s="67"/>
      <c r="D80" s="68"/>
      <c r="E80" s="69"/>
      <c r="F80" s="69"/>
    </row>
    <row r="81" spans="1:6" x14ac:dyDescent="0.2">
      <c r="A81" s="108"/>
      <c r="B81" s="82"/>
      <c r="C81" s="70"/>
      <c r="D81" s="64"/>
      <c r="E81" s="65"/>
      <c r="F81" s="63"/>
    </row>
    <row r="82" spans="1:6" x14ac:dyDescent="0.2">
      <c r="A82" s="107">
        <f>COUNT($A$7:A81)+1</f>
        <v>16</v>
      </c>
      <c r="B82" s="96" t="s">
        <v>151</v>
      </c>
      <c r="C82" s="66"/>
      <c r="D82" s="29"/>
      <c r="E82" s="46"/>
      <c r="F82" s="47"/>
    </row>
    <row r="83" spans="1:6" ht="63.75" x14ac:dyDescent="0.2">
      <c r="A83" s="107"/>
      <c r="B83" s="51" t="s">
        <v>152</v>
      </c>
      <c r="C83" s="66"/>
      <c r="D83" s="29"/>
      <c r="E83" s="46"/>
      <c r="F83" s="47"/>
    </row>
    <row r="84" spans="1:6" ht="14.25" x14ac:dyDescent="0.2">
      <c r="A84" s="107"/>
      <c r="B84" s="51"/>
      <c r="C84" s="45">
        <v>50</v>
      </c>
      <c r="D84" s="29" t="s">
        <v>45</v>
      </c>
      <c r="E84" s="57"/>
      <c r="F84" s="46">
        <f>C84*E84</f>
        <v>0</v>
      </c>
    </row>
    <row r="85" spans="1:6" x14ac:dyDescent="0.2">
      <c r="A85" s="109"/>
      <c r="B85" s="83"/>
      <c r="C85" s="67"/>
      <c r="D85" s="68"/>
      <c r="E85" s="69"/>
      <c r="F85" s="69"/>
    </row>
    <row r="86" spans="1:6" x14ac:dyDescent="0.2">
      <c r="A86" s="108"/>
      <c r="B86" s="82"/>
      <c r="C86" s="70"/>
      <c r="D86" s="64"/>
      <c r="E86" s="65"/>
      <c r="F86" s="65"/>
    </row>
    <row r="87" spans="1:6" x14ac:dyDescent="0.2">
      <c r="A87" s="107">
        <f>COUNT($A$7:A86)+1</f>
        <v>17</v>
      </c>
      <c r="B87" s="96" t="s">
        <v>153</v>
      </c>
      <c r="C87" s="66"/>
      <c r="D87" s="29"/>
      <c r="E87" s="46"/>
      <c r="F87" s="46"/>
    </row>
    <row r="88" spans="1:6" ht="76.5" x14ac:dyDescent="0.2">
      <c r="A88" s="107"/>
      <c r="B88" s="51" t="s">
        <v>154</v>
      </c>
      <c r="C88" s="66"/>
      <c r="D88" s="29"/>
      <c r="E88" s="46"/>
      <c r="F88" s="46"/>
    </row>
    <row r="89" spans="1:6" ht="14.25" x14ac:dyDescent="0.2">
      <c r="A89" s="107"/>
      <c r="B89" s="51"/>
      <c r="C89" s="45">
        <v>431</v>
      </c>
      <c r="D89" s="29" t="s">
        <v>45</v>
      </c>
      <c r="E89" s="57"/>
      <c r="F89" s="46">
        <f>C89*E89</f>
        <v>0</v>
      </c>
    </row>
    <row r="90" spans="1:6" x14ac:dyDescent="0.2">
      <c r="A90" s="109"/>
      <c r="B90" s="83"/>
      <c r="C90" s="67"/>
      <c r="D90" s="68"/>
      <c r="E90" s="69"/>
      <c r="F90" s="69"/>
    </row>
    <row r="91" spans="1:6" x14ac:dyDescent="0.2">
      <c r="A91" s="108"/>
      <c r="B91" s="82"/>
      <c r="C91" s="70"/>
      <c r="D91" s="64"/>
      <c r="E91" s="65"/>
      <c r="F91" s="65"/>
    </row>
    <row r="92" spans="1:6" x14ac:dyDescent="0.2">
      <c r="A92" s="107">
        <f>COUNT($A$7:A91)+1</f>
        <v>18</v>
      </c>
      <c r="B92" s="50" t="s">
        <v>155</v>
      </c>
      <c r="C92" s="66"/>
      <c r="D92" s="29"/>
      <c r="E92" s="46"/>
      <c r="F92" s="46"/>
    </row>
    <row r="93" spans="1:6" ht="76.5" x14ac:dyDescent="0.2">
      <c r="A93" s="107"/>
      <c r="B93" s="51" t="s">
        <v>156</v>
      </c>
      <c r="C93" s="66"/>
      <c r="D93" s="29"/>
      <c r="E93" s="46"/>
      <c r="F93" s="46"/>
    </row>
    <row r="94" spans="1:6" ht="14.25" x14ac:dyDescent="0.2">
      <c r="A94" s="107"/>
      <c r="B94" s="51"/>
      <c r="C94" s="45">
        <v>29</v>
      </c>
      <c r="D94" s="29" t="s">
        <v>45</v>
      </c>
      <c r="E94" s="57"/>
      <c r="F94" s="46">
        <f>C94*E94</f>
        <v>0</v>
      </c>
    </row>
    <row r="95" spans="1:6" x14ac:dyDescent="0.2">
      <c r="A95" s="109"/>
      <c r="B95" s="83"/>
      <c r="C95" s="67"/>
      <c r="D95" s="68"/>
      <c r="E95" s="69"/>
      <c r="F95" s="69"/>
    </row>
    <row r="96" spans="1:6" x14ac:dyDescent="0.2">
      <c r="A96" s="108"/>
      <c r="B96" s="82"/>
      <c r="C96" s="70"/>
      <c r="D96" s="64"/>
      <c r="E96" s="65"/>
      <c r="F96" s="65"/>
    </row>
    <row r="97" spans="1:6" x14ac:dyDescent="0.2">
      <c r="A97" s="107">
        <f>COUNT($A$7:A96)+1</f>
        <v>19</v>
      </c>
      <c r="B97" s="50" t="s">
        <v>157</v>
      </c>
      <c r="C97" s="66"/>
      <c r="D97" s="29"/>
      <c r="E97" s="46"/>
      <c r="F97" s="46"/>
    </row>
    <row r="98" spans="1:6" ht="38.25" x14ac:dyDescent="0.2">
      <c r="A98" s="107"/>
      <c r="B98" s="51" t="s">
        <v>158</v>
      </c>
      <c r="C98" s="66"/>
      <c r="D98" s="29"/>
      <c r="E98" s="46"/>
      <c r="F98" s="46"/>
    </row>
    <row r="99" spans="1:6" ht="14.25" x14ac:dyDescent="0.2">
      <c r="A99" s="112"/>
      <c r="B99" s="51"/>
      <c r="C99" s="45">
        <v>10</v>
      </c>
      <c r="D99" s="29" t="s">
        <v>39</v>
      </c>
      <c r="E99" s="57"/>
      <c r="F99" s="46">
        <f>C99*E99</f>
        <v>0</v>
      </c>
    </row>
    <row r="100" spans="1:6" x14ac:dyDescent="0.2">
      <c r="A100" s="113"/>
      <c r="B100" s="83"/>
      <c r="C100" s="67"/>
      <c r="D100" s="68"/>
      <c r="E100" s="69"/>
      <c r="F100" s="69"/>
    </row>
    <row r="101" spans="1:6" x14ac:dyDescent="0.2">
      <c r="A101" s="114"/>
      <c r="B101" s="82"/>
      <c r="C101" s="70"/>
      <c r="D101" s="64"/>
      <c r="E101" s="65"/>
      <c r="F101" s="63"/>
    </row>
    <row r="102" spans="1:6" x14ac:dyDescent="0.2">
      <c r="A102" s="107">
        <f>COUNT($A$7:A101)+1</f>
        <v>20</v>
      </c>
      <c r="B102" s="50" t="s">
        <v>159</v>
      </c>
      <c r="C102" s="66"/>
      <c r="D102" s="29"/>
      <c r="E102" s="46"/>
      <c r="F102" s="47"/>
    </row>
    <row r="103" spans="1:6" ht="51" x14ac:dyDescent="0.2">
      <c r="A103" s="112"/>
      <c r="B103" s="51" t="s">
        <v>160</v>
      </c>
      <c r="C103" s="66"/>
      <c r="D103" s="29"/>
      <c r="E103" s="46"/>
      <c r="F103" s="47"/>
    </row>
    <row r="104" spans="1:6" ht="14.25" x14ac:dyDescent="0.2">
      <c r="A104" s="112"/>
      <c r="B104" s="51"/>
      <c r="C104" s="45">
        <v>18</v>
      </c>
      <c r="D104" s="29" t="s">
        <v>45</v>
      </c>
      <c r="E104" s="57"/>
      <c r="F104" s="46">
        <f>C104*E104</f>
        <v>0</v>
      </c>
    </row>
    <row r="105" spans="1:6" x14ac:dyDescent="0.2">
      <c r="A105" s="113"/>
      <c r="B105" s="83"/>
      <c r="C105" s="67"/>
      <c r="D105" s="68"/>
      <c r="E105" s="69"/>
      <c r="F105" s="69"/>
    </row>
    <row r="106" spans="1:6" x14ac:dyDescent="0.2">
      <c r="A106" s="114"/>
      <c r="B106" s="82"/>
      <c r="C106" s="70"/>
      <c r="D106" s="64"/>
      <c r="E106" s="65"/>
      <c r="F106" s="63"/>
    </row>
    <row r="107" spans="1:6" x14ac:dyDescent="0.2">
      <c r="A107" s="107">
        <f>COUNT($A$7:A106)+1</f>
        <v>21</v>
      </c>
      <c r="B107" s="50" t="s">
        <v>161</v>
      </c>
      <c r="C107" s="66"/>
      <c r="D107" s="29"/>
      <c r="E107" s="46"/>
      <c r="F107" s="47"/>
    </row>
    <row r="108" spans="1:6" ht="81.599999999999994" customHeight="1" x14ac:dyDescent="0.2">
      <c r="A108" s="112"/>
      <c r="B108" s="51" t="s">
        <v>162</v>
      </c>
      <c r="C108" s="66"/>
      <c r="D108" s="29"/>
      <c r="E108" s="46"/>
      <c r="F108" s="47"/>
    </row>
    <row r="109" spans="1:6" ht="14.25" x14ac:dyDescent="0.2">
      <c r="A109" s="112"/>
      <c r="B109" s="97" t="s">
        <v>163</v>
      </c>
      <c r="C109" s="45">
        <v>822</v>
      </c>
      <c r="D109" s="48" t="s">
        <v>45</v>
      </c>
      <c r="E109" s="58"/>
      <c r="F109" s="49">
        <f>C109*E109</f>
        <v>0</v>
      </c>
    </row>
    <row r="110" spans="1:6" x14ac:dyDescent="0.2">
      <c r="A110" s="113"/>
      <c r="B110" s="140"/>
      <c r="C110" s="67"/>
      <c r="D110" s="90"/>
      <c r="E110" s="91"/>
      <c r="F110" s="91"/>
    </row>
    <row r="111" spans="1:6" x14ac:dyDescent="0.2">
      <c r="A111" s="114"/>
      <c r="B111" s="82"/>
      <c r="C111" s="70"/>
      <c r="D111" s="64"/>
      <c r="E111" s="65"/>
      <c r="F111" s="89"/>
    </row>
    <row r="112" spans="1:6" x14ac:dyDescent="0.2">
      <c r="A112" s="107">
        <f>COUNT($A$7:A111)+1</f>
        <v>22</v>
      </c>
      <c r="B112" s="50" t="s">
        <v>164</v>
      </c>
      <c r="C112" s="66"/>
      <c r="D112" s="29"/>
      <c r="E112" s="46"/>
      <c r="F112" s="47"/>
    </row>
    <row r="113" spans="1:6" ht="76.5" x14ac:dyDescent="0.2">
      <c r="A113" s="112"/>
      <c r="B113" s="51" t="s">
        <v>165</v>
      </c>
      <c r="C113" s="66"/>
      <c r="D113" s="29"/>
      <c r="E113" s="46"/>
      <c r="F113" s="47"/>
    </row>
    <row r="114" spans="1:6" ht="14.25" x14ac:dyDescent="0.2">
      <c r="A114" s="112"/>
      <c r="B114" s="51"/>
      <c r="C114" s="45">
        <v>10</v>
      </c>
      <c r="D114" s="29" t="s">
        <v>45</v>
      </c>
      <c r="E114" s="57"/>
      <c r="F114" s="46">
        <f>C114*E114</f>
        <v>0</v>
      </c>
    </row>
    <row r="115" spans="1:6" x14ac:dyDescent="0.2">
      <c r="A115" s="113"/>
      <c r="B115" s="140"/>
      <c r="C115" s="67"/>
      <c r="D115" s="90"/>
      <c r="E115" s="91"/>
      <c r="F115" s="91"/>
    </row>
    <row r="116" spans="1:6" x14ac:dyDescent="0.2">
      <c r="A116" s="114"/>
      <c r="B116" s="82"/>
      <c r="C116" s="70"/>
      <c r="D116" s="64"/>
      <c r="E116" s="65"/>
      <c r="F116" s="63"/>
    </row>
    <row r="117" spans="1:6" x14ac:dyDescent="0.2">
      <c r="A117" s="107">
        <f>COUNT($A$7:A116)+1</f>
        <v>23</v>
      </c>
      <c r="B117" s="50" t="s">
        <v>17</v>
      </c>
      <c r="C117" s="66"/>
      <c r="D117" s="29"/>
      <c r="E117" s="46"/>
      <c r="F117" s="47"/>
    </row>
    <row r="118" spans="1:6" ht="51" x14ac:dyDescent="0.2">
      <c r="A118" s="112"/>
      <c r="B118" s="51" t="s">
        <v>69</v>
      </c>
      <c r="C118" s="66"/>
      <c r="D118" s="29"/>
      <c r="E118" s="46"/>
      <c r="F118" s="47"/>
    </row>
    <row r="119" spans="1:6" ht="14.25" x14ac:dyDescent="0.2">
      <c r="A119" s="112"/>
      <c r="B119" s="51"/>
      <c r="C119" s="45">
        <v>10</v>
      </c>
      <c r="D119" s="29" t="s">
        <v>39</v>
      </c>
      <c r="E119" s="57"/>
      <c r="F119" s="46">
        <f>C119*E119</f>
        <v>0</v>
      </c>
    </row>
    <row r="120" spans="1:6" x14ac:dyDescent="0.2">
      <c r="A120" s="113"/>
      <c r="B120" s="83"/>
      <c r="C120" s="67"/>
      <c r="D120" s="68"/>
      <c r="E120" s="69"/>
      <c r="F120" s="69"/>
    </row>
    <row r="121" spans="1:6" x14ac:dyDescent="0.2">
      <c r="A121" s="114"/>
      <c r="B121" s="82"/>
      <c r="C121" s="70"/>
      <c r="D121" s="64"/>
      <c r="E121" s="65"/>
      <c r="F121" s="63"/>
    </row>
    <row r="122" spans="1:6" x14ac:dyDescent="0.2">
      <c r="A122" s="107">
        <f>COUNT($A$7:A121)+1</f>
        <v>24</v>
      </c>
      <c r="B122" s="50" t="s">
        <v>166</v>
      </c>
      <c r="C122" s="66"/>
      <c r="D122" s="29"/>
      <c r="E122" s="46"/>
      <c r="F122" s="46"/>
    </row>
    <row r="123" spans="1:6" ht="63.75" x14ac:dyDescent="0.2">
      <c r="A123" s="112"/>
      <c r="B123" s="51" t="s">
        <v>167</v>
      </c>
      <c r="C123" s="66"/>
      <c r="D123" s="29"/>
      <c r="E123" s="46"/>
      <c r="F123" s="47"/>
    </row>
    <row r="124" spans="1:6" ht="14.25" x14ac:dyDescent="0.2">
      <c r="A124" s="112"/>
      <c r="B124" s="51"/>
      <c r="C124" s="45">
        <v>70</v>
      </c>
      <c r="D124" s="29" t="s">
        <v>39</v>
      </c>
      <c r="E124" s="57"/>
      <c r="F124" s="46">
        <f>C124*E124</f>
        <v>0</v>
      </c>
    </row>
    <row r="125" spans="1:6" x14ac:dyDescent="0.2">
      <c r="A125" s="113"/>
      <c r="B125" s="83"/>
      <c r="C125" s="67"/>
      <c r="D125" s="68"/>
      <c r="E125" s="69"/>
      <c r="F125" s="69"/>
    </row>
    <row r="126" spans="1:6" x14ac:dyDescent="0.2">
      <c r="A126" s="114"/>
      <c r="B126" s="82"/>
      <c r="C126" s="70"/>
      <c r="D126" s="64"/>
      <c r="E126" s="65"/>
      <c r="F126" s="65"/>
    </row>
    <row r="127" spans="1:6" x14ac:dyDescent="0.2">
      <c r="A127" s="107">
        <f>COUNT($A$7:A126)+1</f>
        <v>25</v>
      </c>
      <c r="B127" s="50" t="s">
        <v>70</v>
      </c>
      <c r="C127" s="66"/>
      <c r="D127" s="29"/>
      <c r="E127" s="46"/>
      <c r="F127" s="46"/>
    </row>
    <row r="128" spans="1:6" ht="66" customHeight="1" x14ac:dyDescent="0.2">
      <c r="A128" s="112"/>
      <c r="B128" s="51" t="s">
        <v>71</v>
      </c>
      <c r="C128" s="66"/>
      <c r="D128" s="29"/>
      <c r="E128" s="46"/>
      <c r="F128" s="47"/>
    </row>
    <row r="129" spans="1:6" ht="14.25" x14ac:dyDescent="0.2">
      <c r="A129" s="112"/>
      <c r="B129" s="51"/>
      <c r="C129" s="45">
        <v>9</v>
      </c>
      <c r="D129" s="29" t="s">
        <v>39</v>
      </c>
      <c r="E129" s="57"/>
      <c r="F129" s="46">
        <f>C129*E129</f>
        <v>0</v>
      </c>
    </row>
    <row r="130" spans="1:6" x14ac:dyDescent="0.2">
      <c r="A130" s="113"/>
      <c r="B130" s="83"/>
      <c r="C130" s="67"/>
      <c r="D130" s="68"/>
      <c r="E130" s="69"/>
      <c r="F130" s="69"/>
    </row>
    <row r="131" spans="1:6" x14ac:dyDescent="0.2">
      <c r="A131" s="114"/>
      <c r="B131" s="82"/>
      <c r="C131" s="70"/>
      <c r="D131" s="64"/>
      <c r="E131" s="65"/>
      <c r="F131" s="65"/>
    </row>
    <row r="132" spans="1:6" x14ac:dyDescent="0.2">
      <c r="A132" s="107">
        <f>COUNT($A$7:A131)+1</f>
        <v>26</v>
      </c>
      <c r="B132" s="50" t="s">
        <v>168</v>
      </c>
      <c r="C132" s="66"/>
      <c r="D132" s="29"/>
      <c r="E132" s="46"/>
      <c r="F132" s="46"/>
    </row>
    <row r="133" spans="1:6" ht="51" x14ac:dyDescent="0.2">
      <c r="A133" s="112"/>
      <c r="B133" s="51" t="s">
        <v>169</v>
      </c>
      <c r="C133" s="66"/>
      <c r="D133" s="29"/>
      <c r="E133" s="46"/>
      <c r="F133" s="46"/>
    </row>
    <row r="134" spans="1:6" ht="14.25" x14ac:dyDescent="0.2">
      <c r="A134" s="112"/>
      <c r="B134" s="51"/>
      <c r="C134" s="45">
        <v>2</v>
      </c>
      <c r="D134" s="29" t="s">
        <v>39</v>
      </c>
      <c r="E134" s="57"/>
      <c r="F134" s="46">
        <f>C134*E134</f>
        <v>0</v>
      </c>
    </row>
    <row r="135" spans="1:6" x14ac:dyDescent="0.2">
      <c r="A135" s="113"/>
      <c r="B135" s="83"/>
      <c r="C135" s="67"/>
      <c r="D135" s="68"/>
      <c r="E135" s="69"/>
      <c r="F135" s="69"/>
    </row>
    <row r="136" spans="1:6" x14ac:dyDescent="0.2">
      <c r="A136" s="112"/>
      <c r="B136" s="51"/>
      <c r="C136" s="66"/>
      <c r="D136" s="29"/>
      <c r="E136" s="46"/>
      <c r="F136" s="46"/>
    </row>
    <row r="137" spans="1:6" x14ac:dyDescent="0.2">
      <c r="A137" s="107">
        <f>COUNT($A$7:A136)+1</f>
        <v>27</v>
      </c>
      <c r="B137" s="50" t="s">
        <v>170</v>
      </c>
      <c r="C137" s="66"/>
      <c r="D137" s="29"/>
      <c r="E137" s="46"/>
      <c r="F137" s="46"/>
    </row>
    <row r="138" spans="1:6" ht="127.5" x14ac:dyDescent="0.2">
      <c r="A138" s="112"/>
      <c r="B138" s="51" t="s">
        <v>171</v>
      </c>
      <c r="C138" s="66"/>
      <c r="D138" s="29"/>
      <c r="E138" s="46"/>
      <c r="F138" s="46"/>
    </row>
    <row r="139" spans="1:6" ht="14.25" x14ac:dyDescent="0.2">
      <c r="A139" s="112"/>
      <c r="B139" s="51"/>
      <c r="C139" s="45">
        <v>2900</v>
      </c>
      <c r="D139" s="29" t="s">
        <v>39</v>
      </c>
      <c r="E139" s="57"/>
      <c r="F139" s="46">
        <f>C139*E139</f>
        <v>0</v>
      </c>
    </row>
    <row r="140" spans="1:6" x14ac:dyDescent="0.2">
      <c r="A140" s="113"/>
      <c r="B140" s="83"/>
      <c r="C140" s="67"/>
      <c r="D140" s="68"/>
      <c r="E140" s="69"/>
      <c r="F140" s="69"/>
    </row>
    <row r="141" spans="1:6" x14ac:dyDescent="0.2">
      <c r="A141" s="114"/>
      <c r="B141" s="82"/>
      <c r="C141" s="70"/>
      <c r="D141" s="64"/>
      <c r="E141" s="65"/>
      <c r="F141" s="65"/>
    </row>
    <row r="142" spans="1:6" x14ac:dyDescent="0.2">
      <c r="A142" s="107">
        <f>COUNT($A$7:A141)+1</f>
        <v>28</v>
      </c>
      <c r="B142" s="50" t="s">
        <v>172</v>
      </c>
      <c r="C142" s="66"/>
      <c r="D142" s="29"/>
      <c r="E142" s="46"/>
      <c r="F142" s="46"/>
    </row>
    <row r="143" spans="1:6" ht="89.25" x14ac:dyDescent="0.2">
      <c r="A143" s="112"/>
      <c r="B143" s="51" t="s">
        <v>173</v>
      </c>
      <c r="C143" s="66"/>
      <c r="D143" s="29"/>
      <c r="E143" s="46"/>
      <c r="F143" s="46"/>
    </row>
    <row r="144" spans="1:6" x14ac:dyDescent="0.2">
      <c r="A144" s="112"/>
      <c r="B144" s="51"/>
      <c r="C144" s="45">
        <v>290</v>
      </c>
      <c r="D144" s="29" t="s">
        <v>1</v>
      </c>
      <c r="E144" s="57"/>
      <c r="F144" s="46">
        <f>C144*E144</f>
        <v>0</v>
      </c>
    </row>
    <row r="145" spans="1:6" x14ac:dyDescent="0.2">
      <c r="A145" s="112"/>
      <c r="B145" s="51"/>
      <c r="C145" s="45"/>
      <c r="D145" s="29"/>
      <c r="E145" s="46"/>
      <c r="F145" s="46"/>
    </row>
    <row r="146" spans="1:6" x14ac:dyDescent="0.2">
      <c r="A146" s="114"/>
      <c r="B146" s="82"/>
      <c r="C146" s="70"/>
      <c r="D146" s="64"/>
      <c r="E146" s="65"/>
      <c r="F146" s="65"/>
    </row>
    <row r="147" spans="1:6" ht="25.5" x14ac:dyDescent="0.2">
      <c r="A147" s="107">
        <f>COUNT($A$7:A142)+1</f>
        <v>29</v>
      </c>
      <c r="B147" s="141" t="s">
        <v>174</v>
      </c>
      <c r="C147" s="66"/>
      <c r="D147" s="75"/>
      <c r="E147" s="142"/>
      <c r="F147" s="46"/>
    </row>
    <row r="148" spans="1:6" ht="89.25" x14ac:dyDescent="0.2">
      <c r="A148" s="112"/>
      <c r="B148" s="143" t="s">
        <v>175</v>
      </c>
      <c r="C148" s="66"/>
      <c r="D148" s="144"/>
      <c r="E148" s="145"/>
      <c r="F148" s="146"/>
    </row>
    <row r="149" spans="1:6" ht="14.25" x14ac:dyDescent="0.2">
      <c r="A149" s="112"/>
      <c r="B149" s="143"/>
      <c r="C149" s="45">
        <v>18</v>
      </c>
      <c r="D149" s="29" t="s">
        <v>44</v>
      </c>
      <c r="E149" s="57"/>
      <c r="F149" s="46">
        <f>C149*E149</f>
        <v>0</v>
      </c>
    </row>
    <row r="150" spans="1:6" x14ac:dyDescent="0.2">
      <c r="A150" s="113"/>
      <c r="B150" s="147"/>
      <c r="C150" s="67"/>
      <c r="D150" s="68"/>
      <c r="E150" s="69"/>
      <c r="F150" s="69"/>
    </row>
    <row r="151" spans="1:6" x14ac:dyDescent="0.2">
      <c r="A151" s="114"/>
      <c r="B151" s="82"/>
      <c r="C151" s="70"/>
      <c r="D151" s="64"/>
      <c r="E151" s="65"/>
      <c r="F151" s="65"/>
    </row>
    <row r="152" spans="1:6" x14ac:dyDescent="0.2">
      <c r="A152" s="107">
        <f>COUNT($A$7:A151)+1</f>
        <v>30</v>
      </c>
      <c r="B152" s="50" t="s">
        <v>24</v>
      </c>
      <c r="C152" s="66"/>
      <c r="D152" s="29"/>
      <c r="E152" s="46"/>
      <c r="F152" s="47"/>
    </row>
    <row r="153" spans="1:6" ht="25.5" x14ac:dyDescent="0.2">
      <c r="A153" s="112"/>
      <c r="B153" s="51" t="s">
        <v>80</v>
      </c>
      <c r="C153" s="66"/>
      <c r="D153" s="29"/>
      <c r="E153" s="46"/>
      <c r="F153" s="47"/>
    </row>
    <row r="154" spans="1:6" x14ac:dyDescent="0.2">
      <c r="A154" s="112"/>
      <c r="B154" s="51"/>
      <c r="C154" s="45">
        <v>21</v>
      </c>
      <c r="D154" s="29" t="s">
        <v>1</v>
      </c>
      <c r="E154" s="57"/>
      <c r="F154" s="46">
        <f>C154*E154</f>
        <v>0</v>
      </c>
    </row>
    <row r="155" spans="1:6" x14ac:dyDescent="0.2">
      <c r="A155" s="113"/>
      <c r="B155" s="83"/>
      <c r="C155" s="67"/>
      <c r="D155" s="68"/>
      <c r="E155" s="69"/>
      <c r="F155" s="69"/>
    </row>
    <row r="156" spans="1:6" x14ac:dyDescent="0.2">
      <c r="A156" s="114"/>
      <c r="B156" s="82"/>
      <c r="C156" s="70"/>
      <c r="D156" s="64"/>
      <c r="E156" s="65"/>
      <c r="F156" s="65"/>
    </row>
    <row r="157" spans="1:6" x14ac:dyDescent="0.2">
      <c r="A157" s="107">
        <f>COUNT($A$7:A156)+1</f>
        <v>31</v>
      </c>
      <c r="B157" s="50" t="s">
        <v>26</v>
      </c>
      <c r="C157" s="66"/>
      <c r="D157" s="29"/>
      <c r="E157" s="46"/>
      <c r="F157" s="46"/>
    </row>
    <row r="158" spans="1:6" x14ac:dyDescent="0.2">
      <c r="A158" s="112"/>
      <c r="B158" s="51" t="s">
        <v>25</v>
      </c>
      <c r="C158" s="66"/>
      <c r="D158" s="29"/>
      <c r="E158" s="46"/>
      <c r="F158" s="47"/>
    </row>
    <row r="159" spans="1:6" x14ac:dyDescent="0.2">
      <c r="A159" s="112"/>
      <c r="B159" s="51"/>
      <c r="C159" s="45">
        <v>21</v>
      </c>
      <c r="D159" s="29" t="s">
        <v>1</v>
      </c>
      <c r="E159" s="57"/>
      <c r="F159" s="46">
        <f>C159*E159</f>
        <v>0</v>
      </c>
    </row>
    <row r="160" spans="1:6" x14ac:dyDescent="0.2">
      <c r="A160" s="113"/>
      <c r="B160" s="83"/>
      <c r="C160" s="67"/>
      <c r="D160" s="68"/>
      <c r="E160" s="69"/>
      <c r="F160" s="69"/>
    </row>
    <row r="161" spans="1:6" x14ac:dyDescent="0.2">
      <c r="A161" s="114"/>
      <c r="B161" s="82"/>
      <c r="C161" s="70"/>
      <c r="D161" s="64"/>
      <c r="E161" s="65"/>
      <c r="F161" s="63"/>
    </row>
    <row r="162" spans="1:6" x14ac:dyDescent="0.2">
      <c r="A162" s="107">
        <f>COUNT($A$7:A161)+1</f>
        <v>32</v>
      </c>
      <c r="B162" s="50" t="s">
        <v>81</v>
      </c>
      <c r="C162" s="66"/>
      <c r="D162" s="29"/>
      <c r="E162" s="46"/>
      <c r="F162" s="47"/>
    </row>
    <row r="163" spans="1:6" ht="38.25" x14ac:dyDescent="0.2">
      <c r="A163" s="112"/>
      <c r="B163" s="51" t="s">
        <v>82</v>
      </c>
      <c r="C163" s="66"/>
      <c r="D163" s="29"/>
      <c r="E163" s="46"/>
      <c r="F163" s="47"/>
    </row>
    <row r="164" spans="1:6" ht="25.5" x14ac:dyDescent="0.2">
      <c r="A164" s="112"/>
      <c r="B164" s="51" t="s">
        <v>83</v>
      </c>
      <c r="C164" s="45">
        <v>125</v>
      </c>
      <c r="D164" s="29" t="s">
        <v>1</v>
      </c>
      <c r="E164" s="57"/>
      <c r="F164" s="46">
        <f>C164*E164</f>
        <v>0</v>
      </c>
    </row>
    <row r="165" spans="1:6" x14ac:dyDescent="0.2">
      <c r="A165" s="113"/>
      <c r="B165" s="83"/>
      <c r="C165" s="67"/>
      <c r="D165" s="68"/>
      <c r="E165" s="69"/>
      <c r="F165" s="69"/>
    </row>
    <row r="166" spans="1:6" x14ac:dyDescent="0.2">
      <c r="A166" s="52"/>
      <c r="B166" s="85" t="s">
        <v>2</v>
      </c>
      <c r="C166" s="53"/>
      <c r="D166" s="54"/>
      <c r="E166" s="55" t="s">
        <v>43</v>
      </c>
      <c r="F166" s="55">
        <f>SUM(F9:F165)</f>
        <v>0</v>
      </c>
    </row>
  </sheetData>
  <sheetProtection password="CFA5"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5" manualBreakCount="5">
    <brk id="35" max="16383" man="1"/>
    <brk id="60" max="16383" man="1"/>
    <brk id="80" max="16383" man="1"/>
    <brk id="105" max="16383" man="1"/>
    <brk id="1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F128"/>
  <sheetViews>
    <sheetView topLeftCell="A61" zoomScaleNormal="100" workbookViewId="0">
      <selection activeCell="E61" sqref="E61"/>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50</v>
      </c>
      <c r="B3" s="80" t="s">
        <v>113</v>
      </c>
      <c r="C3" s="35"/>
      <c r="D3" s="36"/>
    </row>
    <row r="4" spans="1:6" x14ac:dyDescent="0.2">
      <c r="A4" s="34"/>
      <c r="B4" s="80" t="s">
        <v>213</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101</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30</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30</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4</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242</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9</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101</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242</v>
      </c>
      <c r="D45" s="48" t="s">
        <v>45</v>
      </c>
      <c r="E45" s="58"/>
      <c r="F45" s="49">
        <f>C45*E45</f>
        <v>0</v>
      </c>
    </row>
    <row r="46" spans="1:6" ht="25.5" x14ac:dyDescent="0.2">
      <c r="A46" s="112"/>
      <c r="B46" s="51" t="s">
        <v>202</v>
      </c>
      <c r="C46" s="66">
        <v>242</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COUNT($A$7:A47)+1</f>
        <v>9</v>
      </c>
      <c r="B49" s="50" t="s">
        <v>206</v>
      </c>
      <c r="C49" s="66"/>
      <c r="D49" s="29"/>
      <c r="E49" s="46"/>
      <c r="F49" s="47"/>
    </row>
    <row r="50" spans="1:6" ht="76.5" x14ac:dyDescent="0.2">
      <c r="A50" s="112"/>
      <c r="B50" s="51" t="s">
        <v>207</v>
      </c>
      <c r="C50" s="66"/>
      <c r="D50" s="29"/>
      <c r="E50" s="46"/>
      <c r="F50" s="47"/>
    </row>
    <row r="51" spans="1:6" ht="14.25" x14ac:dyDescent="0.2">
      <c r="A51" s="112"/>
      <c r="B51" s="151"/>
      <c r="C51" s="66">
        <v>242</v>
      </c>
      <c r="D51" s="48" t="s">
        <v>45</v>
      </c>
      <c r="E51" s="57"/>
      <c r="F51" s="49">
        <f>+E51*C51</f>
        <v>0</v>
      </c>
    </row>
    <row r="52" spans="1:6" ht="14.25" x14ac:dyDescent="0.2">
      <c r="A52" s="113"/>
      <c r="B52" s="152"/>
      <c r="C52" s="67"/>
      <c r="D52" s="90"/>
      <c r="E52" s="69"/>
      <c r="F52" s="91"/>
    </row>
    <row r="53" spans="1:6" x14ac:dyDescent="0.2">
      <c r="A53" s="114"/>
      <c r="B53" s="87"/>
      <c r="C53" s="70"/>
      <c r="D53" s="64"/>
      <c r="E53" s="65"/>
      <c r="F53" s="65"/>
    </row>
    <row r="54" spans="1:6" x14ac:dyDescent="0.2">
      <c r="A54" s="107">
        <f>COUNT($A$7:A53)+1</f>
        <v>10</v>
      </c>
      <c r="B54" s="98" t="s">
        <v>72</v>
      </c>
      <c r="C54" s="66"/>
      <c r="D54" s="29"/>
      <c r="E54" s="46"/>
      <c r="F54" s="46"/>
    </row>
    <row r="55" spans="1:6" ht="38.25" x14ac:dyDescent="0.2">
      <c r="A55" s="112"/>
      <c r="B55" s="51" t="s">
        <v>73</v>
      </c>
      <c r="C55" s="66"/>
      <c r="D55" s="29"/>
      <c r="E55" s="46"/>
      <c r="F55" s="46"/>
    </row>
    <row r="56" spans="1:6" x14ac:dyDescent="0.2">
      <c r="A56" s="112"/>
      <c r="B56" s="84"/>
      <c r="C56" s="66">
        <v>1</v>
      </c>
      <c r="D56" s="29" t="s">
        <v>1</v>
      </c>
      <c r="E56" s="57"/>
      <c r="F56" s="46">
        <f>C56*E56</f>
        <v>0</v>
      </c>
    </row>
    <row r="57" spans="1:6" x14ac:dyDescent="0.2">
      <c r="A57" s="113"/>
      <c r="B57" s="99"/>
      <c r="C57" s="67"/>
      <c r="D57" s="68"/>
      <c r="E57" s="69"/>
      <c r="F57" s="69"/>
    </row>
    <row r="58" spans="1:6" x14ac:dyDescent="0.2">
      <c r="A58" s="114"/>
      <c r="B58" s="87"/>
      <c r="C58" s="70"/>
      <c r="D58" s="64"/>
      <c r="E58" s="65"/>
      <c r="F58" s="65"/>
    </row>
    <row r="59" spans="1:6" x14ac:dyDescent="0.2">
      <c r="A59" s="107">
        <f>COUNT($A$7:A58)+1</f>
        <v>11</v>
      </c>
      <c r="B59" s="96" t="s">
        <v>74</v>
      </c>
      <c r="C59" s="66"/>
      <c r="D59" s="29"/>
      <c r="E59" s="46"/>
      <c r="F59" s="46"/>
    </row>
    <row r="60" spans="1:6" ht="38.25" x14ac:dyDescent="0.2">
      <c r="A60" s="112"/>
      <c r="B60" s="74" t="s">
        <v>75</v>
      </c>
      <c r="C60" s="66"/>
      <c r="D60" s="29"/>
      <c r="E60" s="46"/>
      <c r="F60" s="46"/>
    </row>
    <row r="61" spans="1:6" x14ac:dyDescent="0.2">
      <c r="A61" s="112"/>
      <c r="B61" s="84"/>
      <c r="C61" s="66">
        <v>1</v>
      </c>
      <c r="D61" s="29" t="s">
        <v>1</v>
      </c>
      <c r="E61" s="57"/>
      <c r="F61" s="46">
        <f>C61*E61</f>
        <v>0</v>
      </c>
    </row>
    <row r="62" spans="1:6" x14ac:dyDescent="0.2">
      <c r="A62" s="113"/>
      <c r="B62" s="99"/>
      <c r="C62" s="67"/>
      <c r="D62" s="68"/>
      <c r="E62" s="69"/>
      <c r="F62" s="69"/>
    </row>
    <row r="63" spans="1:6" x14ac:dyDescent="0.2">
      <c r="A63" s="114"/>
      <c r="B63" s="87"/>
      <c r="C63" s="70"/>
      <c r="D63" s="64"/>
      <c r="E63" s="65"/>
      <c r="F63" s="65"/>
    </row>
    <row r="64" spans="1:6" x14ac:dyDescent="0.2">
      <c r="A64" s="107">
        <f>COUNT($A$7:A63)+1</f>
        <v>12</v>
      </c>
      <c r="B64" s="50" t="s">
        <v>19</v>
      </c>
      <c r="C64" s="66"/>
      <c r="D64" s="29"/>
      <c r="E64" s="46"/>
      <c r="F64" s="46"/>
    </row>
    <row r="65" spans="1:6" x14ac:dyDescent="0.2">
      <c r="A65" s="112"/>
      <c r="B65" s="51" t="s">
        <v>18</v>
      </c>
      <c r="C65" s="66"/>
      <c r="D65" s="29"/>
      <c r="E65" s="46"/>
      <c r="F65" s="47"/>
    </row>
    <row r="66" spans="1:6" ht="14.25" x14ac:dyDescent="0.2">
      <c r="A66" s="112"/>
      <c r="B66" s="51"/>
      <c r="C66" s="66">
        <v>88</v>
      </c>
      <c r="D66" s="29" t="s">
        <v>45</v>
      </c>
      <c r="E66" s="57"/>
      <c r="F66" s="46">
        <f>C66*E66</f>
        <v>0</v>
      </c>
    </row>
    <row r="67" spans="1:6" x14ac:dyDescent="0.2">
      <c r="A67" s="113"/>
      <c r="B67" s="83"/>
      <c r="C67" s="67"/>
      <c r="D67" s="68"/>
      <c r="E67" s="69"/>
      <c r="F67" s="69"/>
    </row>
    <row r="68" spans="1:6" x14ac:dyDescent="0.2">
      <c r="A68" s="114"/>
      <c r="B68" s="82"/>
      <c r="C68" s="70"/>
      <c r="D68" s="64"/>
      <c r="E68" s="65"/>
      <c r="F68" s="65"/>
    </row>
    <row r="69" spans="1:6" x14ac:dyDescent="0.2">
      <c r="A69" s="107">
        <f>COUNT($A$7:A68)+1</f>
        <v>13</v>
      </c>
      <c r="B69" s="50" t="s">
        <v>76</v>
      </c>
      <c r="C69" s="66"/>
      <c r="D69" s="29"/>
      <c r="E69" s="46"/>
      <c r="F69" s="47"/>
    </row>
    <row r="70" spans="1:6" ht="51" x14ac:dyDescent="0.2">
      <c r="A70" s="112"/>
      <c r="B70" s="51" t="s">
        <v>109</v>
      </c>
      <c r="C70" s="66"/>
      <c r="D70" s="29"/>
      <c r="E70" s="46"/>
      <c r="F70" s="47"/>
    </row>
    <row r="71" spans="1:6" ht="14.25" x14ac:dyDescent="0.2">
      <c r="A71" s="112"/>
      <c r="B71" s="51" t="s">
        <v>34</v>
      </c>
      <c r="C71" s="66">
        <v>139</v>
      </c>
      <c r="D71" s="29" t="s">
        <v>44</v>
      </c>
      <c r="E71" s="57"/>
      <c r="F71" s="46">
        <f>C71*E71</f>
        <v>0</v>
      </c>
    </row>
    <row r="72" spans="1:6" ht="14.25" x14ac:dyDescent="0.2">
      <c r="A72" s="112"/>
      <c r="B72" s="51" t="s">
        <v>35</v>
      </c>
      <c r="C72" s="66">
        <v>35</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22</v>
      </c>
      <c r="C75" s="66"/>
      <c r="D75" s="29"/>
      <c r="E75" s="46"/>
      <c r="F75" s="46"/>
    </row>
    <row r="76" spans="1:6" ht="51" x14ac:dyDescent="0.2">
      <c r="A76" s="112"/>
      <c r="B76" s="51" t="s">
        <v>77</v>
      </c>
      <c r="C76" s="66"/>
      <c r="D76" s="29"/>
      <c r="E76" s="46"/>
      <c r="F76" s="46"/>
    </row>
    <row r="77" spans="1:6" ht="14.25" x14ac:dyDescent="0.2">
      <c r="A77" s="112"/>
      <c r="B77" s="51"/>
      <c r="C77" s="66">
        <v>25</v>
      </c>
      <c r="D77" s="29" t="s">
        <v>44</v>
      </c>
      <c r="E77" s="57"/>
      <c r="F77" s="46">
        <f>C77*E77</f>
        <v>0</v>
      </c>
    </row>
    <row r="78" spans="1:6" x14ac:dyDescent="0.2">
      <c r="A78" s="113"/>
      <c r="B78" s="83"/>
      <c r="C78" s="67"/>
      <c r="D78" s="68"/>
      <c r="E78" s="69"/>
      <c r="F78" s="69"/>
    </row>
    <row r="79" spans="1:6" x14ac:dyDescent="0.2">
      <c r="A79" s="114"/>
      <c r="B79" s="82"/>
      <c r="C79" s="70"/>
      <c r="D79" s="64"/>
      <c r="E79" s="65"/>
      <c r="F79" s="65"/>
    </row>
    <row r="80" spans="1:6" x14ac:dyDescent="0.2">
      <c r="A80" s="107">
        <f>COUNT($A$7:A79)+1</f>
        <v>15</v>
      </c>
      <c r="B80" s="50" t="s">
        <v>78</v>
      </c>
      <c r="C80" s="66"/>
      <c r="D80" s="29"/>
      <c r="E80" s="46"/>
      <c r="F80" s="46"/>
    </row>
    <row r="81" spans="1:6" ht="63.75" x14ac:dyDescent="0.2">
      <c r="A81" s="112"/>
      <c r="B81" s="51" t="s">
        <v>106</v>
      </c>
      <c r="C81" s="66"/>
      <c r="D81" s="29"/>
      <c r="E81" s="46"/>
      <c r="F81" s="46"/>
    </row>
    <row r="82" spans="1:6" ht="14.25" x14ac:dyDescent="0.2">
      <c r="A82" s="112"/>
      <c r="B82" s="51"/>
      <c r="C82" s="66">
        <v>63</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79</v>
      </c>
      <c r="C85" s="66"/>
      <c r="D85" s="29"/>
      <c r="E85" s="46"/>
      <c r="F85" s="47"/>
    </row>
    <row r="86" spans="1:6" ht="51" x14ac:dyDescent="0.2">
      <c r="A86" s="112"/>
      <c r="B86" s="51" t="s">
        <v>107</v>
      </c>
      <c r="C86" s="66"/>
      <c r="D86" s="29"/>
      <c r="E86" s="46"/>
      <c r="F86" s="47"/>
    </row>
    <row r="87" spans="1:6" ht="14.25" x14ac:dyDescent="0.2">
      <c r="A87" s="112"/>
      <c r="B87" s="51"/>
      <c r="C87" s="66">
        <v>87</v>
      </c>
      <c r="D87" s="29" t="s">
        <v>44</v>
      </c>
      <c r="E87" s="57"/>
      <c r="F87" s="46">
        <f>C87*E87</f>
        <v>0</v>
      </c>
    </row>
    <row r="88" spans="1:6" x14ac:dyDescent="0.2">
      <c r="A88" s="113"/>
      <c r="B88" s="83"/>
      <c r="C88" s="67"/>
      <c r="D88" s="68"/>
      <c r="E88" s="69"/>
      <c r="F88" s="69"/>
    </row>
    <row r="89" spans="1:6" x14ac:dyDescent="0.2">
      <c r="A89" s="114"/>
      <c r="B89" s="87"/>
      <c r="C89" s="70"/>
      <c r="D89" s="100"/>
      <c r="E89" s="88"/>
      <c r="F89" s="88"/>
    </row>
    <row r="90" spans="1:6" x14ac:dyDescent="0.2">
      <c r="A90" s="107">
        <f>COUNT($A$7:A89)+1</f>
        <v>17</v>
      </c>
      <c r="B90" s="50" t="s">
        <v>21</v>
      </c>
      <c r="C90" s="66"/>
      <c r="D90" s="29"/>
      <c r="E90" s="46"/>
      <c r="F90" s="46"/>
    </row>
    <row r="91" spans="1:6" ht="25.5" x14ac:dyDescent="0.2">
      <c r="A91" s="112"/>
      <c r="B91" s="51" t="s">
        <v>20</v>
      </c>
      <c r="C91" s="66"/>
      <c r="D91" s="29"/>
      <c r="E91" s="46"/>
      <c r="F91" s="47"/>
    </row>
    <row r="92" spans="1:6" ht="14.25" x14ac:dyDescent="0.2">
      <c r="A92" s="112"/>
      <c r="B92" s="51"/>
      <c r="C92" s="66">
        <v>218</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23</v>
      </c>
      <c r="C95" s="66"/>
      <c r="D95" s="29"/>
      <c r="E95" s="46"/>
      <c r="F95" s="46"/>
    </row>
    <row r="96" spans="1:6" ht="25.5" x14ac:dyDescent="0.2">
      <c r="A96" s="112"/>
      <c r="B96" s="51" t="s">
        <v>38</v>
      </c>
      <c r="C96" s="66"/>
      <c r="D96" s="29"/>
      <c r="E96" s="46"/>
      <c r="F96" s="47"/>
    </row>
    <row r="97" spans="1:6" ht="14.25" x14ac:dyDescent="0.2">
      <c r="A97" s="112"/>
      <c r="B97" s="51"/>
      <c r="C97" s="66">
        <v>101</v>
      </c>
      <c r="D97" s="29" t="s">
        <v>39</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24</v>
      </c>
      <c r="C100" s="66"/>
      <c r="D100" s="29"/>
      <c r="E100" s="46"/>
      <c r="F100" s="47"/>
    </row>
    <row r="101" spans="1:6" ht="25.5" x14ac:dyDescent="0.2">
      <c r="A101" s="112"/>
      <c r="B101" s="51" t="s">
        <v>80</v>
      </c>
      <c r="C101" s="66"/>
      <c r="D101" s="29"/>
      <c r="E101" s="46"/>
      <c r="F101" s="47"/>
    </row>
    <row r="102" spans="1:6" x14ac:dyDescent="0.2">
      <c r="A102" s="112"/>
      <c r="B102" s="51"/>
      <c r="C102" s="66">
        <v>1</v>
      </c>
      <c r="D102" s="29" t="s">
        <v>1</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26</v>
      </c>
      <c r="C105" s="66"/>
      <c r="D105" s="29"/>
      <c r="E105" s="46"/>
      <c r="F105" s="46"/>
    </row>
    <row r="106" spans="1:6" x14ac:dyDescent="0.2">
      <c r="A106" s="112"/>
      <c r="B106" s="51" t="s">
        <v>25</v>
      </c>
      <c r="C106" s="66"/>
      <c r="D106" s="29"/>
      <c r="E106" s="46"/>
      <c r="F106" s="47"/>
    </row>
    <row r="107" spans="1:6" x14ac:dyDescent="0.2">
      <c r="A107" s="112"/>
      <c r="B107" s="51"/>
      <c r="C107" s="66">
        <v>1</v>
      </c>
      <c r="D107" s="29" t="s">
        <v>1</v>
      </c>
      <c r="E107" s="57"/>
      <c r="F107" s="46">
        <f>C107*E107</f>
        <v>0</v>
      </c>
    </row>
    <row r="108" spans="1:6" x14ac:dyDescent="0.2">
      <c r="A108" s="113"/>
      <c r="B108" s="83"/>
      <c r="C108" s="67"/>
      <c r="D108" s="68"/>
      <c r="E108" s="69"/>
      <c r="F108" s="69"/>
    </row>
    <row r="109" spans="1:6" x14ac:dyDescent="0.2">
      <c r="A109" s="112"/>
      <c r="B109" s="51"/>
      <c r="C109" s="66"/>
      <c r="D109" s="29"/>
      <c r="E109" s="46"/>
      <c r="F109" s="46"/>
    </row>
    <row r="110" spans="1:6" x14ac:dyDescent="0.2">
      <c r="A110" s="107">
        <f>COUNT($A$7:A108)+1</f>
        <v>21</v>
      </c>
      <c r="B110" s="50" t="s">
        <v>28</v>
      </c>
      <c r="C110" s="66"/>
      <c r="D110" s="29"/>
      <c r="E110" s="46"/>
      <c r="F110" s="47"/>
    </row>
    <row r="111" spans="1:6" ht="38.25" x14ac:dyDescent="0.2">
      <c r="A111" s="112"/>
      <c r="B111" s="51" t="s">
        <v>27</v>
      </c>
      <c r="C111" s="66"/>
      <c r="D111" s="29"/>
      <c r="E111" s="46"/>
      <c r="F111" s="47"/>
    </row>
    <row r="112" spans="1:6" x14ac:dyDescent="0.2">
      <c r="A112" s="112"/>
      <c r="B112" s="51" t="s">
        <v>58</v>
      </c>
      <c r="C112" s="66">
        <v>5</v>
      </c>
      <c r="D112" s="29" t="s">
        <v>1</v>
      </c>
      <c r="E112" s="57"/>
      <c r="F112" s="46">
        <f>C112*E112</f>
        <v>0</v>
      </c>
    </row>
    <row r="113" spans="1:6" x14ac:dyDescent="0.2">
      <c r="A113" s="113"/>
      <c r="B113" s="83"/>
      <c r="C113" s="67"/>
      <c r="D113" s="68"/>
      <c r="E113" s="69"/>
      <c r="F113" s="69"/>
    </row>
    <row r="114" spans="1:6" x14ac:dyDescent="0.2">
      <c r="A114" s="114"/>
      <c r="B114" s="87"/>
      <c r="C114" s="41"/>
      <c r="D114" s="42"/>
      <c r="E114" s="43"/>
      <c r="F114" s="41"/>
    </row>
    <row r="115" spans="1:6" x14ac:dyDescent="0.2">
      <c r="A115" s="107">
        <f>COUNT($A$7:A114)+1</f>
        <v>22</v>
      </c>
      <c r="B115" s="50" t="s">
        <v>29</v>
      </c>
      <c r="C115" s="47"/>
      <c r="D115" s="29"/>
      <c r="E115" s="76"/>
      <c r="F115" s="47"/>
    </row>
    <row r="116" spans="1:6" ht="76.5" x14ac:dyDescent="0.2">
      <c r="A116" s="110"/>
      <c r="B116" s="51" t="s">
        <v>84</v>
      </c>
      <c r="C116" s="47"/>
      <c r="D116" s="29"/>
      <c r="E116" s="46"/>
      <c r="F116" s="47"/>
    </row>
    <row r="117" spans="1:6" x14ac:dyDescent="0.2">
      <c r="A117" s="107"/>
      <c r="B117" s="101"/>
      <c r="C117" s="77"/>
      <c r="D117" s="78">
        <v>0.05</v>
      </c>
      <c r="E117" s="47"/>
      <c r="F117" s="46">
        <f>SUM(F9:F116)*D117</f>
        <v>0</v>
      </c>
    </row>
    <row r="118" spans="1:6" x14ac:dyDescent="0.2">
      <c r="A118" s="109"/>
      <c r="B118" s="102"/>
      <c r="C118" s="103"/>
      <c r="D118" s="104"/>
      <c r="E118" s="79"/>
      <c r="F118" s="69"/>
    </row>
    <row r="119" spans="1:6" x14ac:dyDescent="0.2">
      <c r="A119" s="111"/>
      <c r="B119" s="82"/>
      <c r="C119" s="63"/>
      <c r="D119" s="64"/>
      <c r="E119" s="105"/>
      <c r="F119" s="65"/>
    </row>
    <row r="120" spans="1:6" x14ac:dyDescent="0.2">
      <c r="A120" s="107">
        <f>COUNT($A$7:A119)+1</f>
        <v>23</v>
      </c>
      <c r="B120" s="50" t="s">
        <v>31</v>
      </c>
      <c r="C120" s="47"/>
      <c r="D120" s="29"/>
      <c r="E120" s="76"/>
      <c r="F120" s="46"/>
    </row>
    <row r="121" spans="1:6" ht="38.25" x14ac:dyDescent="0.2">
      <c r="A121" s="110"/>
      <c r="B121" s="51" t="s">
        <v>30</v>
      </c>
      <c r="C121" s="47"/>
      <c r="D121" s="29"/>
      <c r="E121" s="47"/>
      <c r="F121" s="46"/>
    </row>
    <row r="122" spans="1:6" x14ac:dyDescent="0.2">
      <c r="A122" s="110"/>
      <c r="B122" s="51"/>
      <c r="C122" s="77"/>
      <c r="D122" s="78">
        <v>0.05</v>
      </c>
      <c r="E122" s="47"/>
      <c r="F122" s="46">
        <f>SUM(F9:F116)*D122</f>
        <v>0</v>
      </c>
    </row>
    <row r="123" spans="1:6" x14ac:dyDescent="0.2">
      <c r="A123" s="115"/>
      <c r="B123" s="83"/>
      <c r="C123" s="79"/>
      <c r="D123" s="68"/>
      <c r="E123" s="79"/>
      <c r="F123" s="79"/>
    </row>
    <row r="124" spans="1:6" x14ac:dyDescent="0.2">
      <c r="A124" s="110"/>
      <c r="B124" s="51"/>
      <c r="C124" s="47"/>
      <c r="D124" s="29"/>
      <c r="E124" s="47"/>
      <c r="F124" s="47"/>
    </row>
    <row r="125" spans="1:6" x14ac:dyDescent="0.2">
      <c r="A125" s="107">
        <f>COUNT($A$7:A123)+1</f>
        <v>24</v>
      </c>
      <c r="B125" s="50" t="s">
        <v>85</v>
      </c>
      <c r="C125" s="47"/>
      <c r="D125" s="29"/>
      <c r="E125" s="47"/>
      <c r="F125" s="47"/>
    </row>
    <row r="126" spans="1:6" ht="38.25" x14ac:dyDescent="0.2">
      <c r="A126" s="110"/>
      <c r="B126" s="51" t="s">
        <v>32</v>
      </c>
      <c r="C126" s="77"/>
      <c r="D126" s="78">
        <v>0.1</v>
      </c>
      <c r="E126" s="47"/>
      <c r="F126" s="46">
        <f>SUM(F9:F116)*D126</f>
        <v>0</v>
      </c>
    </row>
    <row r="127" spans="1:6" x14ac:dyDescent="0.2">
      <c r="A127" s="115"/>
      <c r="B127" s="84"/>
      <c r="C127" s="47"/>
      <c r="D127" s="29"/>
      <c r="E127" s="76"/>
      <c r="F127" s="47"/>
    </row>
    <row r="128" spans="1:6" x14ac:dyDescent="0.2">
      <c r="A128" s="52"/>
      <c r="B128" s="85" t="s">
        <v>2</v>
      </c>
      <c r="C128" s="53"/>
      <c r="D128" s="54"/>
      <c r="E128" s="55" t="s">
        <v>43</v>
      </c>
      <c r="F128" s="55">
        <f>SUM(F9:F127)</f>
        <v>0</v>
      </c>
    </row>
  </sheetData>
  <sheetProtection algorithmName="SHA-512" hashValue="YPl3V9AvoXG1LRCn0M9TB+EXhfouaVIXlZCdqadAzuT93Gqm6PwCLDmjdrOJM9gE4S/cc+bDKN8AzVzCnNy9Bw==" saltValue="SPRqE5X+L6QamzTX2IHLK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7" max="5" man="1"/>
    <brk id="9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8"/>
  <sheetViews>
    <sheetView topLeftCell="A19" zoomScaleNormal="10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51</v>
      </c>
      <c r="B3" s="80" t="s">
        <v>114</v>
      </c>
      <c r="C3" s="35"/>
      <c r="D3" s="36"/>
    </row>
    <row r="4" spans="1:6" x14ac:dyDescent="0.2">
      <c r="A4" s="34"/>
      <c r="B4" s="80" t="s">
        <v>215</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75</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11</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38</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2</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165</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6.3</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80</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165</v>
      </c>
      <c r="D45" s="48" t="s">
        <v>45</v>
      </c>
      <c r="E45" s="58"/>
      <c r="F45" s="49">
        <f>C45*E45</f>
        <v>0</v>
      </c>
    </row>
    <row r="46" spans="1:6" ht="25.5" x14ac:dyDescent="0.2">
      <c r="A46" s="112"/>
      <c r="B46" s="51" t="s">
        <v>202</v>
      </c>
      <c r="C46" s="66">
        <v>165</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165</v>
      </c>
      <c r="D51" s="48" t="s">
        <v>45</v>
      </c>
      <c r="E51" s="57"/>
      <c r="F51" s="49">
        <f>+E51*C51</f>
        <v>0</v>
      </c>
    </row>
    <row r="52" spans="1:6" ht="14.25" x14ac:dyDescent="0.2">
      <c r="A52" s="113"/>
      <c r="B52" s="152"/>
      <c r="C52" s="67"/>
      <c r="D52" s="90"/>
      <c r="E52" s="69"/>
      <c r="F52" s="91"/>
    </row>
    <row r="53" spans="1:6" x14ac:dyDescent="0.2">
      <c r="A53" s="114"/>
      <c r="B53" s="87"/>
      <c r="C53" s="70"/>
      <c r="D53" s="64"/>
      <c r="E53" s="65"/>
      <c r="F53" s="65"/>
    </row>
    <row r="54" spans="1:6" x14ac:dyDescent="0.2">
      <c r="A54" s="107">
        <f>COUNT($A$7:A53)+1</f>
        <v>10</v>
      </c>
      <c r="B54" s="98" t="s">
        <v>72</v>
      </c>
      <c r="C54" s="66"/>
      <c r="D54" s="29"/>
      <c r="E54" s="46"/>
      <c r="F54" s="46"/>
    </row>
    <row r="55" spans="1:6" ht="38.25" x14ac:dyDescent="0.2">
      <c r="A55" s="112"/>
      <c r="B55" s="51" t="s">
        <v>73</v>
      </c>
      <c r="C55" s="66"/>
      <c r="D55" s="29"/>
      <c r="E55" s="46"/>
      <c r="F55" s="46"/>
    </row>
    <row r="56" spans="1:6" x14ac:dyDescent="0.2">
      <c r="A56" s="112"/>
      <c r="B56" s="84"/>
      <c r="C56" s="66">
        <v>2</v>
      </c>
      <c r="D56" s="29" t="s">
        <v>1</v>
      </c>
      <c r="E56" s="57"/>
      <c r="F56" s="46">
        <f>C56*E56</f>
        <v>0</v>
      </c>
    </row>
    <row r="57" spans="1:6" x14ac:dyDescent="0.2">
      <c r="A57" s="113"/>
      <c r="B57" s="99"/>
      <c r="C57" s="67"/>
      <c r="D57" s="68"/>
      <c r="E57" s="69"/>
      <c r="F57" s="69"/>
    </row>
    <row r="58" spans="1:6" x14ac:dyDescent="0.2">
      <c r="A58" s="114"/>
      <c r="B58" s="87"/>
      <c r="C58" s="70"/>
      <c r="D58" s="64"/>
      <c r="E58" s="65"/>
      <c r="F58" s="65"/>
    </row>
    <row r="59" spans="1:6" x14ac:dyDescent="0.2">
      <c r="A59" s="107">
        <f>COUNT($A$7:A58)+1</f>
        <v>11</v>
      </c>
      <c r="B59" s="96" t="s">
        <v>74</v>
      </c>
      <c r="C59" s="66"/>
      <c r="D59" s="29"/>
      <c r="E59" s="46"/>
      <c r="F59" s="46"/>
    </row>
    <row r="60" spans="1:6" ht="38.25" x14ac:dyDescent="0.2">
      <c r="A60" s="112"/>
      <c r="B60" s="74" t="s">
        <v>75</v>
      </c>
      <c r="C60" s="66"/>
      <c r="D60" s="29"/>
      <c r="E60" s="46"/>
      <c r="F60" s="46"/>
    </row>
    <row r="61" spans="1:6" x14ac:dyDescent="0.2">
      <c r="A61" s="112"/>
      <c r="B61" s="84"/>
      <c r="C61" s="66">
        <v>3</v>
      </c>
      <c r="D61" s="29" t="s">
        <v>1</v>
      </c>
      <c r="E61" s="57"/>
      <c r="F61" s="46">
        <f>C61*E61</f>
        <v>0</v>
      </c>
    </row>
    <row r="62" spans="1:6" x14ac:dyDescent="0.2">
      <c r="A62" s="113"/>
      <c r="B62" s="99"/>
      <c r="C62" s="67"/>
      <c r="D62" s="68"/>
      <c r="E62" s="69"/>
      <c r="F62" s="69"/>
    </row>
    <row r="63" spans="1:6" x14ac:dyDescent="0.2">
      <c r="A63" s="114"/>
      <c r="B63" s="87"/>
      <c r="C63" s="70"/>
      <c r="D63" s="64"/>
      <c r="E63" s="65"/>
      <c r="F63" s="65"/>
    </row>
    <row r="64" spans="1:6" x14ac:dyDescent="0.2">
      <c r="A64" s="107">
        <f>COUNT($A$7:A63)+1</f>
        <v>12</v>
      </c>
      <c r="B64" s="50" t="s">
        <v>19</v>
      </c>
      <c r="C64" s="66"/>
      <c r="D64" s="29"/>
      <c r="E64" s="46"/>
      <c r="F64" s="46"/>
    </row>
    <row r="65" spans="1:6" x14ac:dyDescent="0.2">
      <c r="A65" s="112"/>
      <c r="B65" s="51" t="s">
        <v>18</v>
      </c>
      <c r="C65" s="66"/>
      <c r="D65" s="29"/>
      <c r="E65" s="46"/>
      <c r="F65" s="47"/>
    </row>
    <row r="66" spans="1:6" ht="14.25" x14ac:dyDescent="0.2">
      <c r="A66" s="112"/>
      <c r="B66" s="51"/>
      <c r="C66" s="66">
        <v>60</v>
      </c>
      <c r="D66" s="29" t="s">
        <v>45</v>
      </c>
      <c r="E66" s="57"/>
      <c r="F66" s="46">
        <f>C66*E66</f>
        <v>0</v>
      </c>
    </row>
    <row r="67" spans="1:6" x14ac:dyDescent="0.2">
      <c r="A67" s="113"/>
      <c r="B67" s="83"/>
      <c r="C67" s="67"/>
      <c r="D67" s="68"/>
      <c r="E67" s="69"/>
      <c r="F67" s="69"/>
    </row>
    <row r="68" spans="1:6" x14ac:dyDescent="0.2">
      <c r="A68" s="114"/>
      <c r="B68" s="82"/>
      <c r="C68" s="70"/>
      <c r="D68" s="64"/>
      <c r="E68" s="65"/>
      <c r="F68" s="65"/>
    </row>
    <row r="69" spans="1:6" x14ac:dyDescent="0.2">
      <c r="A69" s="107">
        <f>COUNT($A$7:A68)+1</f>
        <v>13</v>
      </c>
      <c r="B69" s="50" t="s">
        <v>76</v>
      </c>
      <c r="C69" s="66"/>
      <c r="D69" s="29"/>
      <c r="E69" s="46"/>
      <c r="F69" s="47"/>
    </row>
    <row r="70" spans="1:6" ht="51" x14ac:dyDescent="0.2">
      <c r="A70" s="112"/>
      <c r="B70" s="51" t="s">
        <v>109</v>
      </c>
      <c r="C70" s="66"/>
      <c r="D70" s="29"/>
      <c r="E70" s="46"/>
      <c r="F70" s="47"/>
    </row>
    <row r="71" spans="1:6" ht="14.25" x14ac:dyDescent="0.2">
      <c r="A71" s="112"/>
      <c r="B71" s="51" t="s">
        <v>34</v>
      </c>
      <c r="C71" s="66">
        <v>95</v>
      </c>
      <c r="D71" s="29" t="s">
        <v>44</v>
      </c>
      <c r="E71" s="57"/>
      <c r="F71" s="46">
        <f>C71*E71</f>
        <v>0</v>
      </c>
    </row>
    <row r="72" spans="1:6" ht="14.25" x14ac:dyDescent="0.2">
      <c r="A72" s="112"/>
      <c r="B72" s="51" t="s">
        <v>35</v>
      </c>
      <c r="C72" s="66">
        <v>24</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22</v>
      </c>
      <c r="C75" s="66"/>
      <c r="D75" s="29"/>
      <c r="E75" s="46"/>
      <c r="F75" s="46"/>
    </row>
    <row r="76" spans="1:6" ht="51" x14ac:dyDescent="0.2">
      <c r="A76" s="112"/>
      <c r="B76" s="51" t="s">
        <v>77</v>
      </c>
      <c r="C76" s="66"/>
      <c r="D76" s="29"/>
      <c r="E76" s="46"/>
      <c r="F76" s="46"/>
    </row>
    <row r="77" spans="1:6" ht="14.25" x14ac:dyDescent="0.2">
      <c r="A77" s="112"/>
      <c r="B77" s="51"/>
      <c r="C77" s="66">
        <v>17</v>
      </c>
      <c r="D77" s="29" t="s">
        <v>44</v>
      </c>
      <c r="E77" s="57"/>
      <c r="F77" s="46">
        <f>C77*E77</f>
        <v>0</v>
      </c>
    </row>
    <row r="78" spans="1:6" x14ac:dyDescent="0.2">
      <c r="A78" s="113"/>
      <c r="B78" s="83"/>
      <c r="C78" s="67"/>
      <c r="D78" s="68"/>
      <c r="E78" s="69"/>
      <c r="F78" s="69"/>
    </row>
    <row r="79" spans="1:6" x14ac:dyDescent="0.2">
      <c r="A79" s="114"/>
      <c r="B79" s="82"/>
      <c r="C79" s="70"/>
      <c r="D79" s="64"/>
      <c r="E79" s="65"/>
      <c r="F79" s="65"/>
    </row>
    <row r="80" spans="1:6" x14ac:dyDescent="0.2">
      <c r="A80" s="107">
        <f>COUNT($A$7:A79)+1</f>
        <v>15</v>
      </c>
      <c r="B80" s="50" t="s">
        <v>78</v>
      </c>
      <c r="C80" s="66"/>
      <c r="D80" s="29"/>
      <c r="E80" s="46"/>
      <c r="F80" s="46"/>
    </row>
    <row r="81" spans="1:6" ht="63.75" x14ac:dyDescent="0.2">
      <c r="A81" s="112"/>
      <c r="B81" s="51" t="s">
        <v>106</v>
      </c>
      <c r="C81" s="66"/>
      <c r="D81" s="29"/>
      <c r="E81" s="46"/>
      <c r="F81" s="46"/>
    </row>
    <row r="82" spans="1:6" ht="14.25" x14ac:dyDescent="0.2">
      <c r="A82" s="112"/>
      <c r="B82" s="51"/>
      <c r="C82" s="66">
        <v>43</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79</v>
      </c>
      <c r="C85" s="66"/>
      <c r="D85" s="29"/>
      <c r="E85" s="46"/>
      <c r="F85" s="47"/>
    </row>
    <row r="86" spans="1:6" ht="51" x14ac:dyDescent="0.2">
      <c r="A86" s="112"/>
      <c r="B86" s="51" t="s">
        <v>107</v>
      </c>
      <c r="C86" s="66"/>
      <c r="D86" s="29"/>
      <c r="E86" s="46"/>
      <c r="F86" s="47"/>
    </row>
    <row r="87" spans="1:6" ht="14.25" x14ac:dyDescent="0.2">
      <c r="A87" s="112"/>
      <c r="B87" s="51"/>
      <c r="C87" s="66">
        <v>59</v>
      </c>
      <c r="D87" s="29" t="s">
        <v>44</v>
      </c>
      <c r="E87" s="57"/>
      <c r="F87" s="46">
        <f>C87*E87</f>
        <v>0</v>
      </c>
    </row>
    <row r="88" spans="1:6" x14ac:dyDescent="0.2">
      <c r="A88" s="113"/>
      <c r="B88" s="83"/>
      <c r="C88" s="67"/>
      <c r="D88" s="68"/>
      <c r="E88" s="69"/>
      <c r="F88" s="69"/>
    </row>
    <row r="89" spans="1:6" x14ac:dyDescent="0.2">
      <c r="A89" s="114"/>
      <c r="B89" s="87"/>
      <c r="C89" s="70"/>
      <c r="D89" s="100"/>
      <c r="E89" s="88"/>
      <c r="F89" s="88"/>
    </row>
    <row r="90" spans="1:6" x14ac:dyDescent="0.2">
      <c r="A90" s="107">
        <f>COUNT($A$7:A89)+1</f>
        <v>17</v>
      </c>
      <c r="B90" s="50" t="s">
        <v>21</v>
      </c>
      <c r="C90" s="66"/>
      <c r="D90" s="29"/>
      <c r="E90" s="46"/>
      <c r="F90" s="46"/>
    </row>
    <row r="91" spans="1:6" ht="25.5" x14ac:dyDescent="0.2">
      <c r="A91" s="112"/>
      <c r="B91" s="51" t="s">
        <v>20</v>
      </c>
      <c r="C91" s="66"/>
      <c r="D91" s="29"/>
      <c r="E91" s="46"/>
      <c r="F91" s="47"/>
    </row>
    <row r="92" spans="1:6" ht="14.25" x14ac:dyDescent="0.2">
      <c r="A92" s="112"/>
      <c r="B92" s="51"/>
      <c r="C92" s="66">
        <v>149</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23</v>
      </c>
      <c r="C95" s="66"/>
      <c r="D95" s="29"/>
      <c r="E95" s="46"/>
      <c r="F95" s="46"/>
    </row>
    <row r="96" spans="1:6" ht="25.5" x14ac:dyDescent="0.2">
      <c r="A96" s="112"/>
      <c r="B96" s="51" t="s">
        <v>38</v>
      </c>
      <c r="C96" s="66"/>
      <c r="D96" s="29"/>
      <c r="E96" s="46"/>
      <c r="F96" s="47"/>
    </row>
    <row r="97" spans="1:6" ht="14.25" x14ac:dyDescent="0.2">
      <c r="A97" s="112"/>
      <c r="B97" s="51"/>
      <c r="C97" s="66">
        <v>75</v>
      </c>
      <c r="D97" s="29" t="s">
        <v>39</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24</v>
      </c>
      <c r="C100" s="66"/>
      <c r="D100" s="29"/>
      <c r="E100" s="46"/>
      <c r="F100" s="47"/>
    </row>
    <row r="101" spans="1:6" ht="25.5" x14ac:dyDescent="0.2">
      <c r="A101" s="112"/>
      <c r="B101" s="51" t="s">
        <v>80</v>
      </c>
      <c r="C101" s="66"/>
      <c r="D101" s="29"/>
      <c r="E101" s="46"/>
      <c r="F101" s="47"/>
    </row>
    <row r="102" spans="1:6" x14ac:dyDescent="0.2">
      <c r="A102" s="112"/>
      <c r="B102" s="51"/>
      <c r="C102" s="66">
        <v>1</v>
      </c>
      <c r="D102" s="29" t="s">
        <v>1</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26</v>
      </c>
      <c r="C105" s="66"/>
      <c r="D105" s="29"/>
      <c r="E105" s="46"/>
      <c r="F105" s="46"/>
    </row>
    <row r="106" spans="1:6" x14ac:dyDescent="0.2">
      <c r="A106" s="112"/>
      <c r="B106" s="51" t="s">
        <v>25</v>
      </c>
      <c r="C106" s="66"/>
      <c r="D106" s="29"/>
      <c r="E106" s="46"/>
      <c r="F106" s="47"/>
    </row>
    <row r="107" spans="1:6" x14ac:dyDescent="0.2">
      <c r="A107" s="112"/>
      <c r="B107" s="51"/>
      <c r="C107" s="66">
        <v>1</v>
      </c>
      <c r="D107" s="29" t="s">
        <v>1</v>
      </c>
      <c r="E107" s="57"/>
      <c r="F107" s="46">
        <f>C107*E107</f>
        <v>0</v>
      </c>
    </row>
    <row r="108" spans="1:6" x14ac:dyDescent="0.2">
      <c r="A108" s="113"/>
      <c r="B108" s="83"/>
      <c r="C108" s="67"/>
      <c r="D108" s="68"/>
      <c r="E108" s="69"/>
      <c r="F108" s="69"/>
    </row>
    <row r="109" spans="1:6" x14ac:dyDescent="0.2">
      <c r="A109" s="112"/>
      <c r="B109" s="51"/>
      <c r="C109" s="66"/>
      <c r="D109" s="29"/>
      <c r="E109" s="46"/>
      <c r="F109" s="46"/>
    </row>
    <row r="110" spans="1:6" x14ac:dyDescent="0.2">
      <c r="A110" s="107">
        <f>COUNT($A$7:A108)+1</f>
        <v>21</v>
      </c>
      <c r="B110" s="50" t="s">
        <v>28</v>
      </c>
      <c r="C110" s="66"/>
      <c r="D110" s="29"/>
      <c r="E110" s="46"/>
      <c r="F110" s="47"/>
    </row>
    <row r="111" spans="1:6" ht="38.25" x14ac:dyDescent="0.2">
      <c r="A111" s="112"/>
      <c r="B111" s="51" t="s">
        <v>27</v>
      </c>
      <c r="C111" s="66"/>
      <c r="D111" s="29"/>
      <c r="E111" s="46"/>
      <c r="F111" s="47"/>
    </row>
    <row r="112" spans="1:6" x14ac:dyDescent="0.2">
      <c r="A112" s="112"/>
      <c r="B112" s="51" t="s">
        <v>58</v>
      </c>
      <c r="C112" s="66">
        <v>2</v>
      </c>
      <c r="D112" s="29" t="s">
        <v>1</v>
      </c>
      <c r="E112" s="57"/>
      <c r="F112" s="46">
        <f>C112*E112</f>
        <v>0</v>
      </c>
    </row>
    <row r="113" spans="1:6" x14ac:dyDescent="0.2">
      <c r="A113" s="113"/>
      <c r="B113" s="83"/>
      <c r="C113" s="67"/>
      <c r="D113" s="68"/>
      <c r="E113" s="69"/>
      <c r="F113" s="69"/>
    </row>
    <row r="114" spans="1:6" x14ac:dyDescent="0.2">
      <c r="A114" s="114"/>
      <c r="B114" s="87"/>
      <c r="C114" s="41"/>
      <c r="D114" s="42"/>
      <c r="E114" s="43"/>
      <c r="F114" s="41"/>
    </row>
    <row r="115" spans="1:6" x14ac:dyDescent="0.2">
      <c r="A115" s="107">
        <f>COUNT($A$7:A114)+1</f>
        <v>22</v>
      </c>
      <c r="B115" s="50" t="s">
        <v>29</v>
      </c>
      <c r="C115" s="47"/>
      <c r="D115" s="29"/>
      <c r="E115" s="76"/>
      <c r="F115" s="47"/>
    </row>
    <row r="116" spans="1:6" ht="76.5" x14ac:dyDescent="0.2">
      <c r="A116" s="110"/>
      <c r="B116" s="51" t="s">
        <v>84</v>
      </c>
      <c r="C116" s="47"/>
      <c r="D116" s="29"/>
      <c r="E116" s="46"/>
      <c r="F116" s="47"/>
    </row>
    <row r="117" spans="1:6" x14ac:dyDescent="0.2">
      <c r="A117" s="107"/>
      <c r="B117" s="101"/>
      <c r="C117" s="77"/>
      <c r="D117" s="78">
        <v>0.05</v>
      </c>
      <c r="E117" s="47"/>
      <c r="F117" s="46">
        <f>SUM(F9:F116)*D117</f>
        <v>0</v>
      </c>
    </row>
    <row r="118" spans="1:6" x14ac:dyDescent="0.2">
      <c r="A118" s="109"/>
      <c r="B118" s="102"/>
      <c r="C118" s="103"/>
      <c r="D118" s="104"/>
      <c r="E118" s="79"/>
      <c r="F118" s="69"/>
    </row>
    <row r="119" spans="1:6" x14ac:dyDescent="0.2">
      <c r="A119" s="111"/>
      <c r="B119" s="82"/>
      <c r="C119" s="63"/>
      <c r="D119" s="64"/>
      <c r="E119" s="105"/>
      <c r="F119" s="65"/>
    </row>
    <row r="120" spans="1:6" x14ac:dyDescent="0.2">
      <c r="A120" s="107">
        <f>COUNT($A$7:A119)+1</f>
        <v>23</v>
      </c>
      <c r="B120" s="50" t="s">
        <v>31</v>
      </c>
      <c r="C120" s="47"/>
      <c r="D120" s="29"/>
      <c r="E120" s="76"/>
      <c r="F120" s="46"/>
    </row>
    <row r="121" spans="1:6" ht="38.25" x14ac:dyDescent="0.2">
      <c r="A121" s="110"/>
      <c r="B121" s="51" t="s">
        <v>30</v>
      </c>
      <c r="C121" s="47"/>
      <c r="D121" s="29"/>
      <c r="E121" s="47"/>
      <c r="F121" s="46"/>
    </row>
    <row r="122" spans="1:6" x14ac:dyDescent="0.2">
      <c r="A122" s="110"/>
      <c r="B122" s="51"/>
      <c r="C122" s="77"/>
      <c r="D122" s="78">
        <v>0.05</v>
      </c>
      <c r="E122" s="47"/>
      <c r="F122" s="46">
        <f>SUM(F9:F116)*D122</f>
        <v>0</v>
      </c>
    </row>
    <row r="123" spans="1:6" x14ac:dyDescent="0.2">
      <c r="A123" s="115"/>
      <c r="B123" s="83"/>
      <c r="C123" s="79"/>
      <c r="D123" s="68"/>
      <c r="E123" s="79"/>
      <c r="F123" s="79"/>
    </row>
    <row r="124" spans="1:6" x14ac:dyDescent="0.2">
      <c r="A124" s="110"/>
      <c r="B124" s="51"/>
      <c r="C124" s="47"/>
      <c r="D124" s="29"/>
      <c r="E124" s="47"/>
      <c r="F124" s="47"/>
    </row>
    <row r="125" spans="1:6" x14ac:dyDescent="0.2">
      <c r="A125" s="107">
        <f>COUNT($A$7:A123)+1</f>
        <v>24</v>
      </c>
      <c r="B125" s="50" t="s">
        <v>85</v>
      </c>
      <c r="C125" s="47"/>
      <c r="D125" s="29"/>
      <c r="E125" s="47"/>
      <c r="F125" s="47"/>
    </row>
    <row r="126" spans="1:6" ht="38.25" x14ac:dyDescent="0.2">
      <c r="A126" s="110"/>
      <c r="B126" s="51" t="s">
        <v>32</v>
      </c>
      <c r="C126" s="77"/>
      <c r="D126" s="78">
        <v>0.1</v>
      </c>
      <c r="E126" s="47"/>
      <c r="F126" s="46">
        <f>SUM(F9:F116)*D126</f>
        <v>0</v>
      </c>
    </row>
    <row r="127" spans="1:6" x14ac:dyDescent="0.2">
      <c r="A127" s="115"/>
      <c r="B127" s="84"/>
      <c r="C127" s="47"/>
      <c r="D127" s="29"/>
      <c r="E127" s="76"/>
      <c r="F127" s="47"/>
    </row>
    <row r="128" spans="1:6" x14ac:dyDescent="0.2">
      <c r="A128" s="52"/>
      <c r="B128" s="85" t="s">
        <v>2</v>
      </c>
      <c r="C128" s="53"/>
      <c r="D128" s="54"/>
      <c r="E128" s="55" t="s">
        <v>43</v>
      </c>
      <c r="F128" s="55">
        <f>SUM(F9:F127)</f>
        <v>0</v>
      </c>
    </row>
  </sheetData>
  <sheetProtection algorithmName="SHA-512" hashValue="dzsx9/yfcoTirU4xbRYC+NnEkVfMxp7+Bw8NftVGQeVkWVgPXJzW72S1jGMY0I0eH8qlcmgwyMUsTzjYxQRjBA==" saltValue="XHfob6uj031kdGxmBS6zw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7" max="5" man="1"/>
    <brk id="9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F128"/>
  <sheetViews>
    <sheetView topLeftCell="A19" zoomScaleNormal="100" zoomScaleSheetLayoutView="5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52</v>
      </c>
      <c r="B3" s="80" t="s">
        <v>115</v>
      </c>
      <c r="C3" s="35"/>
      <c r="D3" s="36"/>
    </row>
    <row r="4" spans="1:6" x14ac:dyDescent="0.2">
      <c r="A4" s="34"/>
      <c r="B4" s="80" t="s">
        <v>216</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164</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50" t="s">
        <v>111</v>
      </c>
      <c r="C12" s="66"/>
      <c r="D12" s="29"/>
      <c r="E12" s="46"/>
      <c r="F12" s="47"/>
    </row>
    <row r="13" spans="1:6" ht="76.5" x14ac:dyDescent="0.2">
      <c r="A13" s="107"/>
      <c r="B13" s="51" t="s">
        <v>112</v>
      </c>
      <c r="C13" s="66"/>
      <c r="D13" s="29"/>
      <c r="E13" s="46"/>
      <c r="F13" s="47"/>
    </row>
    <row r="14" spans="1:6" ht="14.25" x14ac:dyDescent="0.2">
      <c r="A14" s="107"/>
      <c r="B14" s="51"/>
      <c r="C14" s="66">
        <v>49</v>
      </c>
      <c r="D14" s="29" t="s">
        <v>45</v>
      </c>
      <c r="E14" s="57"/>
      <c r="F14" s="46">
        <f>C14*E14</f>
        <v>0</v>
      </c>
    </row>
    <row r="15" spans="1:6" x14ac:dyDescent="0.2">
      <c r="A15" s="109"/>
      <c r="B15" s="83"/>
      <c r="C15" s="67"/>
      <c r="D15" s="68"/>
      <c r="E15" s="69"/>
      <c r="F15" s="69"/>
    </row>
    <row r="16" spans="1:6" x14ac:dyDescent="0.2">
      <c r="A16" s="108"/>
      <c r="B16" s="82"/>
      <c r="C16" s="70"/>
      <c r="D16" s="64"/>
      <c r="E16" s="65"/>
      <c r="F16" s="63"/>
    </row>
    <row r="17" spans="1:6" x14ac:dyDescent="0.2">
      <c r="A17" s="107">
        <f>COUNT($A$7:A16)+1</f>
        <v>3</v>
      </c>
      <c r="B17" s="92" t="s">
        <v>60</v>
      </c>
      <c r="C17" s="66"/>
      <c r="D17" s="71"/>
      <c r="E17" s="72"/>
      <c r="F17" s="73"/>
    </row>
    <row r="18" spans="1:6" ht="51" x14ac:dyDescent="0.2">
      <c r="A18" s="107"/>
      <c r="B18" s="51" t="s">
        <v>61</v>
      </c>
      <c r="C18" s="66"/>
      <c r="D18" s="71"/>
      <c r="E18" s="72"/>
      <c r="F18" s="72"/>
    </row>
    <row r="19" spans="1:6" ht="14.25" x14ac:dyDescent="0.2">
      <c r="A19" s="107"/>
      <c r="B19" s="51"/>
      <c r="C19" s="66">
        <v>55</v>
      </c>
      <c r="D19" s="29" t="s">
        <v>39</v>
      </c>
      <c r="E19" s="57"/>
      <c r="F19" s="46">
        <f>+E19*C19</f>
        <v>0</v>
      </c>
    </row>
    <row r="20" spans="1:6" x14ac:dyDescent="0.2">
      <c r="A20" s="109"/>
      <c r="B20" s="83"/>
      <c r="C20" s="67"/>
      <c r="D20" s="68"/>
      <c r="E20" s="69"/>
      <c r="F20" s="69"/>
    </row>
    <row r="21" spans="1:6" x14ac:dyDescent="0.2">
      <c r="A21" s="108"/>
      <c r="B21" s="82"/>
      <c r="C21" s="70"/>
      <c r="D21" s="64"/>
      <c r="E21" s="65"/>
      <c r="F21" s="63"/>
    </row>
    <row r="22" spans="1:6" x14ac:dyDescent="0.2">
      <c r="A22" s="107">
        <f>COUNT($A$7:A21)+1</f>
        <v>4</v>
      </c>
      <c r="B22" s="93" t="s">
        <v>62</v>
      </c>
      <c r="C22" s="66"/>
      <c r="D22" s="29"/>
      <c r="E22" s="46"/>
      <c r="F22" s="47"/>
    </row>
    <row r="23" spans="1:6" ht="63.75" x14ac:dyDescent="0.2">
      <c r="A23" s="107"/>
      <c r="B23" s="51" t="s">
        <v>63</v>
      </c>
      <c r="C23" s="66"/>
      <c r="D23" s="29"/>
      <c r="E23" s="46"/>
      <c r="F23" s="47"/>
    </row>
    <row r="24" spans="1:6" ht="14.25" x14ac:dyDescent="0.2">
      <c r="A24" s="107"/>
      <c r="B24" s="94"/>
      <c r="C24" s="66">
        <v>4</v>
      </c>
      <c r="D24" s="29" t="s">
        <v>39</v>
      </c>
      <c r="E24" s="57"/>
      <c r="F24" s="46">
        <f>+E24*C24</f>
        <v>0</v>
      </c>
    </row>
    <row r="25" spans="1:6" x14ac:dyDescent="0.2">
      <c r="A25" s="109"/>
      <c r="B25" s="95"/>
      <c r="C25" s="67"/>
      <c r="D25" s="68"/>
      <c r="E25" s="69"/>
      <c r="F25" s="69"/>
    </row>
    <row r="26" spans="1:6" x14ac:dyDescent="0.2">
      <c r="A26" s="114"/>
      <c r="B26" s="82"/>
      <c r="C26" s="70"/>
      <c r="D26" s="64"/>
      <c r="E26" s="65"/>
      <c r="F26" s="63"/>
    </row>
    <row r="27" spans="1:6" x14ac:dyDescent="0.2">
      <c r="A27" s="107">
        <f>COUNT($A$7:A26)+1</f>
        <v>5</v>
      </c>
      <c r="B27" s="50" t="s">
        <v>15</v>
      </c>
      <c r="C27" s="66"/>
      <c r="D27" s="29"/>
      <c r="E27" s="46"/>
      <c r="F27" s="47"/>
    </row>
    <row r="28" spans="1:6" ht="38.25" x14ac:dyDescent="0.2">
      <c r="A28" s="112"/>
      <c r="B28" s="51" t="s">
        <v>33</v>
      </c>
      <c r="C28" s="66"/>
      <c r="D28" s="29"/>
      <c r="E28" s="46"/>
      <c r="F28" s="47"/>
    </row>
    <row r="29" spans="1:6" ht="14.25" x14ac:dyDescent="0.2">
      <c r="A29" s="112"/>
      <c r="B29" s="51"/>
      <c r="C29" s="66">
        <v>361</v>
      </c>
      <c r="D29" s="29" t="s">
        <v>45</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64</v>
      </c>
      <c r="C32" s="66"/>
      <c r="D32" s="29"/>
      <c r="E32" s="46"/>
      <c r="F32" s="46"/>
    </row>
    <row r="33" spans="1:6" ht="38.25" x14ac:dyDescent="0.2">
      <c r="A33" s="112"/>
      <c r="B33" s="51" t="s">
        <v>65</v>
      </c>
      <c r="C33" s="66"/>
      <c r="D33" s="29"/>
      <c r="E33" s="46"/>
      <c r="F33" s="46"/>
    </row>
    <row r="34" spans="1:6" x14ac:dyDescent="0.2">
      <c r="A34" s="112"/>
      <c r="B34" s="51"/>
      <c r="C34" s="66">
        <v>13.7</v>
      </c>
      <c r="D34" s="29" t="s">
        <v>37</v>
      </c>
      <c r="E34" s="57"/>
      <c r="F34" s="46">
        <f>C34*E34</f>
        <v>0</v>
      </c>
    </row>
    <row r="35" spans="1:6" x14ac:dyDescent="0.2">
      <c r="A35" s="113"/>
      <c r="B35" s="83"/>
      <c r="C35" s="67"/>
      <c r="D35" s="68"/>
      <c r="E35" s="69"/>
      <c r="F35" s="69"/>
    </row>
    <row r="36" spans="1:6" x14ac:dyDescent="0.2">
      <c r="A36" s="114"/>
      <c r="B36" s="82"/>
      <c r="C36" s="70"/>
      <c r="D36" s="64"/>
      <c r="E36" s="65"/>
      <c r="F36" s="65"/>
    </row>
    <row r="37" spans="1:6" x14ac:dyDescent="0.2">
      <c r="A37" s="107">
        <f>COUNT($A$7:A36)+1</f>
        <v>7</v>
      </c>
      <c r="B37" s="50" t="s">
        <v>66</v>
      </c>
      <c r="C37" s="66"/>
      <c r="D37" s="29"/>
      <c r="E37" s="46"/>
      <c r="F37" s="46"/>
    </row>
    <row r="38" spans="1:6" ht="25.5" x14ac:dyDescent="0.2">
      <c r="A38" s="112"/>
      <c r="B38" s="51" t="s">
        <v>67</v>
      </c>
      <c r="C38" s="66"/>
      <c r="D38" s="29"/>
      <c r="E38" s="46"/>
      <c r="F38" s="46"/>
    </row>
    <row r="39" spans="1:6" ht="14.25" x14ac:dyDescent="0.2">
      <c r="A39" s="112"/>
      <c r="B39" s="51"/>
      <c r="C39" s="66">
        <v>164</v>
      </c>
      <c r="D39" s="29" t="s">
        <v>39</v>
      </c>
      <c r="E39" s="57"/>
      <c r="F39" s="46">
        <f>C39*E39</f>
        <v>0</v>
      </c>
    </row>
    <row r="40" spans="1:6" x14ac:dyDescent="0.2">
      <c r="A40" s="113"/>
      <c r="B40" s="83"/>
      <c r="C40" s="67"/>
      <c r="D40" s="68"/>
      <c r="E40" s="69"/>
      <c r="F40" s="69"/>
    </row>
    <row r="41" spans="1:6" x14ac:dyDescent="0.2">
      <c r="A41" s="114"/>
      <c r="B41" s="82"/>
      <c r="C41" s="70"/>
      <c r="D41" s="64"/>
      <c r="E41" s="65"/>
      <c r="F41" s="63"/>
    </row>
    <row r="42" spans="1:6" x14ac:dyDescent="0.2">
      <c r="A42" s="107">
        <f>COUNT($A$7:A41)+1</f>
        <v>8</v>
      </c>
      <c r="B42" s="50" t="s">
        <v>199</v>
      </c>
      <c r="C42" s="66"/>
      <c r="D42" s="29"/>
      <c r="E42" s="46"/>
      <c r="F42" s="47"/>
    </row>
    <row r="43" spans="1:6" ht="63.75" x14ac:dyDescent="0.2">
      <c r="A43" s="112"/>
      <c r="B43" s="51" t="s">
        <v>86</v>
      </c>
      <c r="C43" s="66"/>
      <c r="D43" s="29"/>
      <c r="E43" s="46"/>
      <c r="F43" s="47"/>
    </row>
    <row r="44" spans="1:6" x14ac:dyDescent="0.2">
      <c r="A44" s="112"/>
      <c r="B44" s="50" t="s">
        <v>200</v>
      </c>
      <c r="C44" s="66"/>
      <c r="D44" s="29"/>
      <c r="E44" s="46"/>
      <c r="F44" s="47"/>
    </row>
    <row r="45" spans="1:6" ht="25.5" x14ac:dyDescent="0.2">
      <c r="A45" s="112"/>
      <c r="B45" s="51" t="s">
        <v>201</v>
      </c>
      <c r="C45" s="66">
        <v>361</v>
      </c>
      <c r="D45" s="48" t="s">
        <v>45</v>
      </c>
      <c r="E45" s="58"/>
      <c r="F45" s="49">
        <f>C45*E45</f>
        <v>0</v>
      </c>
    </row>
    <row r="46" spans="1:6" ht="25.5" x14ac:dyDescent="0.2">
      <c r="A46" s="112"/>
      <c r="B46" s="51" t="s">
        <v>202</v>
      </c>
      <c r="C46" s="66">
        <v>361</v>
      </c>
      <c r="D46" s="48" t="s">
        <v>45</v>
      </c>
      <c r="E46" s="58"/>
      <c r="F46" s="49">
        <f>C46*E46</f>
        <v>0</v>
      </c>
    </row>
    <row r="47" spans="1:6" x14ac:dyDescent="0.2">
      <c r="A47" s="113"/>
      <c r="B47" s="83"/>
      <c r="C47" s="67"/>
      <c r="D47" s="90"/>
      <c r="E47" s="91"/>
      <c r="F47" s="91"/>
    </row>
    <row r="48" spans="1:6" x14ac:dyDescent="0.2">
      <c r="A48" s="112"/>
      <c r="B48" s="51"/>
      <c r="C48" s="66"/>
      <c r="D48" s="48"/>
      <c r="E48" s="49"/>
      <c r="F48" s="49"/>
    </row>
    <row r="49" spans="1:6" x14ac:dyDescent="0.2">
      <c r="A49" s="107">
        <f>COUNT($A$7:A40)+1</f>
        <v>8</v>
      </c>
      <c r="B49" s="50" t="s">
        <v>206</v>
      </c>
      <c r="C49" s="66"/>
      <c r="D49" s="29"/>
      <c r="E49" s="46"/>
      <c r="F49" s="47"/>
    </row>
    <row r="50" spans="1:6" ht="76.5" x14ac:dyDescent="0.2">
      <c r="A50" s="112"/>
      <c r="B50" s="51" t="s">
        <v>207</v>
      </c>
      <c r="C50" s="66"/>
      <c r="D50" s="29"/>
      <c r="E50" s="46"/>
      <c r="F50" s="47"/>
    </row>
    <row r="51" spans="1:6" ht="14.25" x14ac:dyDescent="0.2">
      <c r="A51" s="112"/>
      <c r="B51" s="151"/>
      <c r="C51" s="66">
        <v>361</v>
      </c>
      <c r="D51" s="48" t="s">
        <v>45</v>
      </c>
      <c r="E51" s="57"/>
      <c r="F51" s="49">
        <f>+E51*C51</f>
        <v>0</v>
      </c>
    </row>
    <row r="52" spans="1:6" ht="14.25" x14ac:dyDescent="0.2">
      <c r="A52" s="113"/>
      <c r="B52" s="152"/>
      <c r="C52" s="67"/>
      <c r="D52" s="90"/>
      <c r="E52" s="69"/>
      <c r="F52" s="91"/>
    </row>
    <row r="53" spans="1:6" x14ac:dyDescent="0.2">
      <c r="A53" s="114"/>
      <c r="B53" s="87"/>
      <c r="C53" s="70"/>
      <c r="D53" s="64"/>
      <c r="E53" s="65"/>
      <c r="F53" s="65"/>
    </row>
    <row r="54" spans="1:6" x14ac:dyDescent="0.2">
      <c r="A54" s="107">
        <f>COUNT($A$7:A53)+1</f>
        <v>10</v>
      </c>
      <c r="B54" s="98" t="s">
        <v>72</v>
      </c>
      <c r="C54" s="66"/>
      <c r="D54" s="29"/>
      <c r="E54" s="46"/>
      <c r="F54" s="46"/>
    </row>
    <row r="55" spans="1:6" ht="38.25" x14ac:dyDescent="0.2">
      <c r="A55" s="112"/>
      <c r="B55" s="51" t="s">
        <v>73</v>
      </c>
      <c r="C55" s="66"/>
      <c r="D55" s="29"/>
      <c r="E55" s="46"/>
      <c r="F55" s="46"/>
    </row>
    <row r="56" spans="1:6" x14ac:dyDescent="0.2">
      <c r="A56" s="112"/>
      <c r="B56" s="84"/>
      <c r="C56" s="66">
        <v>2</v>
      </c>
      <c r="D56" s="29" t="s">
        <v>1</v>
      </c>
      <c r="E56" s="57"/>
      <c r="F56" s="46">
        <f>C56*E56</f>
        <v>0</v>
      </c>
    </row>
    <row r="57" spans="1:6" x14ac:dyDescent="0.2">
      <c r="A57" s="113"/>
      <c r="B57" s="99"/>
      <c r="C57" s="67"/>
      <c r="D57" s="68"/>
      <c r="E57" s="69"/>
      <c r="F57" s="69"/>
    </row>
    <row r="58" spans="1:6" x14ac:dyDescent="0.2">
      <c r="A58" s="114"/>
      <c r="B58" s="87"/>
      <c r="C58" s="70"/>
      <c r="D58" s="64"/>
      <c r="E58" s="65"/>
      <c r="F58" s="65"/>
    </row>
    <row r="59" spans="1:6" x14ac:dyDescent="0.2">
      <c r="A59" s="107">
        <f>COUNT($A$7:A58)+1</f>
        <v>11</v>
      </c>
      <c r="B59" s="96" t="s">
        <v>74</v>
      </c>
      <c r="C59" s="66"/>
      <c r="D59" s="29"/>
      <c r="E59" s="46"/>
      <c r="F59" s="46"/>
    </row>
    <row r="60" spans="1:6" ht="38.25" x14ac:dyDescent="0.2">
      <c r="A60" s="112"/>
      <c r="B60" s="74" t="s">
        <v>75</v>
      </c>
      <c r="C60" s="66"/>
      <c r="D60" s="29"/>
      <c r="E60" s="46"/>
      <c r="F60" s="46"/>
    </row>
    <row r="61" spans="1:6" x14ac:dyDescent="0.2">
      <c r="A61" s="112"/>
      <c r="B61" s="84"/>
      <c r="C61" s="66">
        <v>3</v>
      </c>
      <c r="D61" s="29" t="s">
        <v>1</v>
      </c>
      <c r="E61" s="57"/>
      <c r="F61" s="46">
        <f>C61*E61</f>
        <v>0</v>
      </c>
    </row>
    <row r="62" spans="1:6" x14ac:dyDescent="0.2">
      <c r="A62" s="113"/>
      <c r="B62" s="99"/>
      <c r="C62" s="67"/>
      <c r="D62" s="68"/>
      <c r="E62" s="69"/>
      <c r="F62" s="69"/>
    </row>
    <row r="63" spans="1:6" x14ac:dyDescent="0.2">
      <c r="A63" s="114"/>
      <c r="B63" s="87"/>
      <c r="C63" s="70"/>
      <c r="D63" s="64"/>
      <c r="E63" s="65"/>
      <c r="F63" s="65"/>
    </row>
    <row r="64" spans="1:6" x14ac:dyDescent="0.2">
      <c r="A64" s="107">
        <f>COUNT($A$7:A63)+1</f>
        <v>12</v>
      </c>
      <c r="B64" s="50" t="s">
        <v>19</v>
      </c>
      <c r="C64" s="66"/>
      <c r="D64" s="29"/>
      <c r="E64" s="46"/>
      <c r="F64" s="46"/>
    </row>
    <row r="65" spans="1:6" x14ac:dyDescent="0.2">
      <c r="A65" s="112"/>
      <c r="B65" s="51" t="s">
        <v>18</v>
      </c>
      <c r="C65" s="66"/>
      <c r="D65" s="29"/>
      <c r="E65" s="46"/>
      <c r="F65" s="47"/>
    </row>
    <row r="66" spans="1:6" ht="14.25" x14ac:dyDescent="0.2">
      <c r="A66" s="112"/>
      <c r="B66" s="51"/>
      <c r="C66" s="66">
        <v>131</v>
      </c>
      <c r="D66" s="29" t="s">
        <v>45</v>
      </c>
      <c r="E66" s="57"/>
      <c r="F66" s="46">
        <f>C66*E66</f>
        <v>0</v>
      </c>
    </row>
    <row r="67" spans="1:6" x14ac:dyDescent="0.2">
      <c r="A67" s="113"/>
      <c r="B67" s="83"/>
      <c r="C67" s="67"/>
      <c r="D67" s="68"/>
      <c r="E67" s="69"/>
      <c r="F67" s="69"/>
    </row>
    <row r="68" spans="1:6" x14ac:dyDescent="0.2">
      <c r="A68" s="114"/>
      <c r="B68" s="82"/>
      <c r="C68" s="70"/>
      <c r="D68" s="64"/>
      <c r="E68" s="65"/>
      <c r="F68" s="65"/>
    </row>
    <row r="69" spans="1:6" x14ac:dyDescent="0.2">
      <c r="A69" s="107">
        <f>COUNT($A$7:A68)+1</f>
        <v>13</v>
      </c>
      <c r="B69" s="50" t="s">
        <v>76</v>
      </c>
      <c r="C69" s="66"/>
      <c r="D69" s="29"/>
      <c r="E69" s="46"/>
      <c r="F69" s="47"/>
    </row>
    <row r="70" spans="1:6" ht="51" x14ac:dyDescent="0.2">
      <c r="A70" s="112"/>
      <c r="B70" s="51" t="s">
        <v>109</v>
      </c>
      <c r="C70" s="66"/>
      <c r="D70" s="29"/>
      <c r="E70" s="46"/>
      <c r="F70" s="47"/>
    </row>
    <row r="71" spans="1:6" ht="14.25" x14ac:dyDescent="0.2">
      <c r="A71" s="112"/>
      <c r="B71" s="51" t="s">
        <v>34</v>
      </c>
      <c r="C71" s="66">
        <v>208</v>
      </c>
      <c r="D71" s="29" t="s">
        <v>44</v>
      </c>
      <c r="E71" s="57"/>
      <c r="F71" s="46">
        <f>C71*E71</f>
        <v>0</v>
      </c>
    </row>
    <row r="72" spans="1:6" ht="14.25" x14ac:dyDescent="0.2">
      <c r="A72" s="112"/>
      <c r="B72" s="51" t="s">
        <v>35</v>
      </c>
      <c r="C72" s="66">
        <v>52</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22</v>
      </c>
      <c r="C75" s="66"/>
      <c r="D75" s="29"/>
      <c r="E75" s="46"/>
      <c r="F75" s="46"/>
    </row>
    <row r="76" spans="1:6" ht="51" x14ac:dyDescent="0.2">
      <c r="A76" s="112"/>
      <c r="B76" s="51" t="s">
        <v>77</v>
      </c>
      <c r="C76" s="66"/>
      <c r="D76" s="29"/>
      <c r="E76" s="46"/>
      <c r="F76" s="46"/>
    </row>
    <row r="77" spans="1:6" ht="14.25" x14ac:dyDescent="0.2">
      <c r="A77" s="112"/>
      <c r="B77" s="51"/>
      <c r="C77" s="66">
        <v>37</v>
      </c>
      <c r="D77" s="29" t="s">
        <v>44</v>
      </c>
      <c r="E77" s="57"/>
      <c r="F77" s="46">
        <f>C77*E77</f>
        <v>0</v>
      </c>
    </row>
    <row r="78" spans="1:6" x14ac:dyDescent="0.2">
      <c r="A78" s="113"/>
      <c r="B78" s="83"/>
      <c r="C78" s="67"/>
      <c r="D78" s="68"/>
      <c r="E78" s="69"/>
      <c r="F78" s="69"/>
    </row>
    <row r="79" spans="1:6" x14ac:dyDescent="0.2">
      <c r="A79" s="114"/>
      <c r="B79" s="82"/>
      <c r="C79" s="70"/>
      <c r="D79" s="64"/>
      <c r="E79" s="65"/>
      <c r="F79" s="65"/>
    </row>
    <row r="80" spans="1:6" x14ac:dyDescent="0.2">
      <c r="A80" s="107">
        <f>COUNT($A$7:A79)+1</f>
        <v>15</v>
      </c>
      <c r="B80" s="50" t="s">
        <v>78</v>
      </c>
      <c r="C80" s="66"/>
      <c r="D80" s="29"/>
      <c r="E80" s="46"/>
      <c r="F80" s="46"/>
    </row>
    <row r="81" spans="1:6" ht="63.75" x14ac:dyDescent="0.2">
      <c r="A81" s="112"/>
      <c r="B81" s="51" t="s">
        <v>106</v>
      </c>
      <c r="C81" s="66"/>
      <c r="D81" s="29"/>
      <c r="E81" s="46"/>
      <c r="F81" s="46"/>
    </row>
    <row r="82" spans="1:6" ht="14.25" x14ac:dyDescent="0.2">
      <c r="A82" s="112"/>
      <c r="B82" s="51"/>
      <c r="C82" s="66">
        <v>93</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79</v>
      </c>
      <c r="C85" s="66"/>
      <c r="D85" s="29"/>
      <c r="E85" s="46"/>
      <c r="F85" s="47"/>
    </row>
    <row r="86" spans="1:6" ht="51" x14ac:dyDescent="0.2">
      <c r="A86" s="112"/>
      <c r="B86" s="51" t="s">
        <v>107</v>
      </c>
      <c r="C86" s="66"/>
      <c r="D86" s="29"/>
      <c r="E86" s="46"/>
      <c r="F86" s="47"/>
    </row>
    <row r="87" spans="1:6" ht="14.25" x14ac:dyDescent="0.2">
      <c r="A87" s="112"/>
      <c r="B87" s="51"/>
      <c r="C87" s="66">
        <v>130</v>
      </c>
      <c r="D87" s="29" t="s">
        <v>44</v>
      </c>
      <c r="E87" s="57"/>
      <c r="F87" s="46">
        <f>C87*E87</f>
        <v>0</v>
      </c>
    </row>
    <row r="88" spans="1:6" x14ac:dyDescent="0.2">
      <c r="A88" s="113"/>
      <c r="B88" s="83"/>
      <c r="C88" s="67"/>
      <c r="D88" s="68"/>
      <c r="E88" s="69"/>
      <c r="F88" s="69"/>
    </row>
    <row r="89" spans="1:6" x14ac:dyDescent="0.2">
      <c r="A89" s="114"/>
      <c r="B89" s="87"/>
      <c r="C89" s="70"/>
      <c r="D89" s="100"/>
      <c r="E89" s="88"/>
      <c r="F89" s="88"/>
    </row>
    <row r="90" spans="1:6" x14ac:dyDescent="0.2">
      <c r="A90" s="107">
        <f>COUNT($A$7:A89)+1</f>
        <v>17</v>
      </c>
      <c r="B90" s="50" t="s">
        <v>21</v>
      </c>
      <c r="C90" s="66"/>
      <c r="D90" s="29"/>
      <c r="E90" s="46"/>
      <c r="F90" s="46"/>
    </row>
    <row r="91" spans="1:6" ht="25.5" x14ac:dyDescent="0.2">
      <c r="A91" s="112"/>
      <c r="B91" s="51" t="s">
        <v>20</v>
      </c>
      <c r="C91" s="66"/>
      <c r="D91" s="29"/>
      <c r="E91" s="46"/>
      <c r="F91" s="47"/>
    </row>
    <row r="92" spans="1:6" ht="14.25" x14ac:dyDescent="0.2">
      <c r="A92" s="112"/>
      <c r="B92" s="51"/>
      <c r="C92" s="66">
        <v>325</v>
      </c>
      <c r="D92" s="29" t="s">
        <v>44</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23</v>
      </c>
      <c r="C95" s="66"/>
      <c r="D95" s="29"/>
      <c r="E95" s="46"/>
      <c r="F95" s="46"/>
    </row>
    <row r="96" spans="1:6" ht="25.5" x14ac:dyDescent="0.2">
      <c r="A96" s="112"/>
      <c r="B96" s="51" t="s">
        <v>38</v>
      </c>
      <c r="C96" s="66"/>
      <c r="D96" s="29"/>
      <c r="E96" s="46"/>
      <c r="F96" s="47"/>
    </row>
    <row r="97" spans="1:6" ht="14.25" x14ac:dyDescent="0.2">
      <c r="A97" s="112"/>
      <c r="B97" s="51"/>
      <c r="C97" s="66">
        <v>164</v>
      </c>
      <c r="D97" s="29" t="s">
        <v>39</v>
      </c>
      <c r="E97" s="57"/>
      <c r="F97" s="46">
        <f>C97*E97</f>
        <v>0</v>
      </c>
    </row>
    <row r="98" spans="1:6" x14ac:dyDescent="0.2">
      <c r="A98" s="113"/>
      <c r="B98" s="83"/>
      <c r="C98" s="67"/>
      <c r="D98" s="68"/>
      <c r="E98" s="69"/>
      <c r="F98" s="69"/>
    </row>
    <row r="99" spans="1:6" x14ac:dyDescent="0.2">
      <c r="A99" s="114"/>
      <c r="B99" s="82"/>
      <c r="C99" s="70"/>
      <c r="D99" s="64"/>
      <c r="E99" s="65"/>
      <c r="F99" s="65"/>
    </row>
    <row r="100" spans="1:6" x14ac:dyDescent="0.2">
      <c r="A100" s="107">
        <f>COUNT($A$7:A99)+1</f>
        <v>19</v>
      </c>
      <c r="B100" s="50" t="s">
        <v>24</v>
      </c>
      <c r="C100" s="66"/>
      <c r="D100" s="29"/>
      <c r="E100" s="46"/>
      <c r="F100" s="47"/>
    </row>
    <row r="101" spans="1:6" ht="25.5" x14ac:dyDescent="0.2">
      <c r="A101" s="112"/>
      <c r="B101" s="51" t="s">
        <v>80</v>
      </c>
      <c r="C101" s="66"/>
      <c r="D101" s="29"/>
      <c r="E101" s="46"/>
      <c r="F101" s="47"/>
    </row>
    <row r="102" spans="1:6" x14ac:dyDescent="0.2">
      <c r="A102" s="112"/>
      <c r="B102" s="51"/>
      <c r="C102" s="66">
        <v>2</v>
      </c>
      <c r="D102" s="29" t="s">
        <v>1</v>
      </c>
      <c r="E102" s="57"/>
      <c r="F102" s="46">
        <f>C102*E102</f>
        <v>0</v>
      </c>
    </row>
    <row r="103" spans="1:6" x14ac:dyDescent="0.2">
      <c r="A103" s="113"/>
      <c r="B103" s="83"/>
      <c r="C103" s="67"/>
      <c r="D103" s="68"/>
      <c r="E103" s="69"/>
      <c r="F103" s="69"/>
    </row>
    <row r="104" spans="1:6" x14ac:dyDescent="0.2">
      <c r="A104" s="114"/>
      <c r="B104" s="82"/>
      <c r="C104" s="70"/>
      <c r="D104" s="64"/>
      <c r="E104" s="65"/>
      <c r="F104" s="65"/>
    </row>
    <row r="105" spans="1:6" x14ac:dyDescent="0.2">
      <c r="A105" s="107">
        <f>COUNT($A$7:A104)+1</f>
        <v>20</v>
      </c>
      <c r="B105" s="50" t="s">
        <v>26</v>
      </c>
      <c r="C105" s="66"/>
      <c r="D105" s="29"/>
      <c r="E105" s="46"/>
      <c r="F105" s="46"/>
    </row>
    <row r="106" spans="1:6" x14ac:dyDescent="0.2">
      <c r="A106" s="112"/>
      <c r="B106" s="51" t="s">
        <v>25</v>
      </c>
      <c r="C106" s="66"/>
      <c r="D106" s="29"/>
      <c r="E106" s="46"/>
      <c r="F106" s="47"/>
    </row>
    <row r="107" spans="1:6" x14ac:dyDescent="0.2">
      <c r="A107" s="112"/>
      <c r="B107" s="51"/>
      <c r="C107" s="66">
        <v>2</v>
      </c>
      <c r="D107" s="29" t="s">
        <v>1</v>
      </c>
      <c r="E107" s="57"/>
      <c r="F107" s="46">
        <f>C107*E107</f>
        <v>0</v>
      </c>
    </row>
    <row r="108" spans="1:6" x14ac:dyDescent="0.2">
      <c r="A108" s="113"/>
      <c r="B108" s="83"/>
      <c r="C108" s="67"/>
      <c r="D108" s="68"/>
      <c r="E108" s="69"/>
      <c r="F108" s="69"/>
    </row>
    <row r="109" spans="1:6" x14ac:dyDescent="0.2">
      <c r="A109" s="112"/>
      <c r="B109" s="51"/>
      <c r="C109" s="66"/>
      <c r="D109" s="29"/>
      <c r="E109" s="46"/>
      <c r="F109" s="46"/>
    </row>
    <row r="110" spans="1:6" x14ac:dyDescent="0.2">
      <c r="A110" s="107">
        <f>COUNT($A$7:A108)+1</f>
        <v>21</v>
      </c>
      <c r="B110" s="50" t="s">
        <v>28</v>
      </c>
      <c r="C110" s="66"/>
      <c r="D110" s="29"/>
      <c r="E110" s="46"/>
      <c r="F110" s="47"/>
    </row>
    <row r="111" spans="1:6" ht="38.25" x14ac:dyDescent="0.2">
      <c r="A111" s="112"/>
      <c r="B111" s="51" t="s">
        <v>27</v>
      </c>
      <c r="C111" s="66"/>
      <c r="D111" s="29"/>
      <c r="E111" s="46"/>
      <c r="F111" s="47"/>
    </row>
    <row r="112" spans="1:6" x14ac:dyDescent="0.2">
      <c r="A112" s="112"/>
      <c r="B112" s="51" t="s">
        <v>58</v>
      </c>
      <c r="C112" s="66">
        <v>4</v>
      </c>
      <c r="D112" s="29" t="s">
        <v>1</v>
      </c>
      <c r="E112" s="57"/>
      <c r="F112" s="46">
        <f>C112*E112</f>
        <v>0</v>
      </c>
    </row>
    <row r="113" spans="1:6" x14ac:dyDescent="0.2">
      <c r="A113" s="113"/>
      <c r="B113" s="83"/>
      <c r="C113" s="67"/>
      <c r="D113" s="68"/>
      <c r="E113" s="69"/>
      <c r="F113" s="69"/>
    </row>
    <row r="114" spans="1:6" x14ac:dyDescent="0.2">
      <c r="A114" s="114"/>
      <c r="B114" s="87"/>
      <c r="C114" s="41"/>
      <c r="D114" s="42"/>
      <c r="E114" s="43"/>
      <c r="F114" s="41"/>
    </row>
    <row r="115" spans="1:6" x14ac:dyDescent="0.2">
      <c r="A115" s="107">
        <f>COUNT($A$7:A114)+1</f>
        <v>22</v>
      </c>
      <c r="B115" s="50" t="s">
        <v>29</v>
      </c>
      <c r="C115" s="47"/>
      <c r="D115" s="29"/>
      <c r="E115" s="76"/>
      <c r="F115" s="47"/>
    </row>
    <row r="116" spans="1:6" ht="76.5" x14ac:dyDescent="0.2">
      <c r="A116" s="110"/>
      <c r="B116" s="51" t="s">
        <v>84</v>
      </c>
      <c r="C116" s="47"/>
      <c r="D116" s="29"/>
      <c r="E116" s="46"/>
      <c r="F116" s="47"/>
    </row>
    <row r="117" spans="1:6" x14ac:dyDescent="0.2">
      <c r="A117" s="107"/>
      <c r="B117" s="101"/>
      <c r="C117" s="77"/>
      <c r="D117" s="78">
        <v>0.05</v>
      </c>
      <c r="E117" s="47"/>
      <c r="F117" s="46">
        <f>SUM(F9:F116)*D117</f>
        <v>0</v>
      </c>
    </row>
    <row r="118" spans="1:6" x14ac:dyDescent="0.2">
      <c r="A118" s="109"/>
      <c r="B118" s="102"/>
      <c r="C118" s="103"/>
      <c r="D118" s="104"/>
      <c r="E118" s="79"/>
      <c r="F118" s="69"/>
    </row>
    <row r="119" spans="1:6" x14ac:dyDescent="0.2">
      <c r="A119" s="111"/>
      <c r="B119" s="82"/>
      <c r="C119" s="63"/>
      <c r="D119" s="64"/>
      <c r="E119" s="105"/>
      <c r="F119" s="65"/>
    </row>
    <row r="120" spans="1:6" x14ac:dyDescent="0.2">
      <c r="A120" s="107">
        <f>COUNT($A$7:A119)+1</f>
        <v>23</v>
      </c>
      <c r="B120" s="50" t="s">
        <v>31</v>
      </c>
      <c r="C120" s="47"/>
      <c r="D120" s="29"/>
      <c r="E120" s="76"/>
      <c r="F120" s="46"/>
    </row>
    <row r="121" spans="1:6" ht="38.25" x14ac:dyDescent="0.2">
      <c r="A121" s="110"/>
      <c r="B121" s="51" t="s">
        <v>30</v>
      </c>
      <c r="C121" s="47"/>
      <c r="D121" s="29"/>
      <c r="E121" s="47"/>
      <c r="F121" s="46"/>
    </row>
    <row r="122" spans="1:6" x14ac:dyDescent="0.2">
      <c r="A122" s="110"/>
      <c r="B122" s="51"/>
      <c r="C122" s="77"/>
      <c r="D122" s="78">
        <v>0.05</v>
      </c>
      <c r="E122" s="47"/>
      <c r="F122" s="46">
        <f>SUM(F9:F116)*D122</f>
        <v>0</v>
      </c>
    </row>
    <row r="123" spans="1:6" x14ac:dyDescent="0.2">
      <c r="A123" s="115"/>
      <c r="B123" s="83"/>
      <c r="C123" s="79"/>
      <c r="D123" s="68"/>
      <c r="E123" s="79"/>
      <c r="F123" s="79"/>
    </row>
    <row r="124" spans="1:6" x14ac:dyDescent="0.2">
      <c r="A124" s="110"/>
      <c r="B124" s="51"/>
      <c r="C124" s="47"/>
      <c r="D124" s="29"/>
      <c r="E124" s="47"/>
      <c r="F124" s="47"/>
    </row>
    <row r="125" spans="1:6" x14ac:dyDescent="0.2">
      <c r="A125" s="107">
        <f>COUNT($A$7:A123)+1</f>
        <v>24</v>
      </c>
      <c r="B125" s="50" t="s">
        <v>85</v>
      </c>
      <c r="C125" s="47"/>
      <c r="D125" s="29"/>
      <c r="E125" s="47"/>
      <c r="F125" s="47"/>
    </row>
    <row r="126" spans="1:6" ht="38.25" x14ac:dyDescent="0.2">
      <c r="A126" s="110"/>
      <c r="B126" s="51" t="s">
        <v>32</v>
      </c>
      <c r="C126" s="77"/>
      <c r="D126" s="78">
        <v>0.1</v>
      </c>
      <c r="E126" s="47"/>
      <c r="F126" s="46">
        <f>SUM(F9:F116)*D126</f>
        <v>0</v>
      </c>
    </row>
    <row r="127" spans="1:6" x14ac:dyDescent="0.2">
      <c r="A127" s="115"/>
      <c r="B127" s="84"/>
      <c r="C127" s="47"/>
      <c r="D127" s="29"/>
      <c r="E127" s="76"/>
      <c r="F127" s="47"/>
    </row>
    <row r="128" spans="1:6" x14ac:dyDescent="0.2">
      <c r="A128" s="52"/>
      <c r="B128" s="85" t="s">
        <v>2</v>
      </c>
      <c r="C128" s="53"/>
      <c r="D128" s="54"/>
      <c r="E128" s="55" t="s">
        <v>43</v>
      </c>
      <c r="F128" s="55">
        <f>SUM(F9:F127)</f>
        <v>0</v>
      </c>
    </row>
  </sheetData>
  <sheetProtection algorithmName="SHA-512" hashValue="1omSpa/65O5pVM5mBgsA302lr/73x3IRqXZZFWjeof1YQP720c81WGCkNSInnl65/I0VehilZYMr9/9Sggf3Vg==" saltValue="tRMoPfXQd0KbGW1amCVQd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7" max="5" man="1"/>
    <brk id="9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F118"/>
  <sheetViews>
    <sheetView topLeftCell="A19" zoomScaleNormal="100" zoomScaleSheetLayoutView="7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53</v>
      </c>
      <c r="B3" s="80" t="s">
        <v>222</v>
      </c>
      <c r="C3" s="35"/>
      <c r="D3" s="36"/>
    </row>
    <row r="4" spans="1:6" x14ac:dyDescent="0.2">
      <c r="A4" s="34"/>
      <c r="B4" s="80" t="s">
        <v>223</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62</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92" t="s">
        <v>60</v>
      </c>
      <c r="C12" s="66"/>
      <c r="D12" s="71"/>
      <c r="E12" s="72"/>
      <c r="F12" s="73"/>
    </row>
    <row r="13" spans="1:6" ht="51" x14ac:dyDescent="0.2">
      <c r="A13" s="107"/>
      <c r="B13" s="51" t="s">
        <v>61</v>
      </c>
      <c r="C13" s="66"/>
      <c r="D13" s="71"/>
      <c r="E13" s="72"/>
      <c r="F13" s="72"/>
    </row>
    <row r="14" spans="1:6" ht="14.25" x14ac:dyDescent="0.2">
      <c r="A14" s="107"/>
      <c r="B14" s="51"/>
      <c r="C14" s="66">
        <v>21</v>
      </c>
      <c r="D14" s="29" t="s">
        <v>39</v>
      </c>
      <c r="E14" s="57"/>
      <c r="F14" s="46">
        <f>+E14*C14</f>
        <v>0</v>
      </c>
    </row>
    <row r="15" spans="1:6" x14ac:dyDescent="0.2">
      <c r="A15" s="109"/>
      <c r="B15" s="83"/>
      <c r="C15" s="67"/>
      <c r="D15" s="68"/>
      <c r="E15" s="69"/>
      <c r="F15" s="69"/>
    </row>
    <row r="16" spans="1:6" x14ac:dyDescent="0.2">
      <c r="A16" s="114"/>
      <c r="B16" s="82"/>
      <c r="C16" s="70"/>
      <c r="D16" s="64"/>
      <c r="E16" s="65"/>
      <c r="F16" s="63"/>
    </row>
    <row r="17" spans="1:6" x14ac:dyDescent="0.2">
      <c r="A17" s="107">
        <f>COUNT($A$7:A16)+1</f>
        <v>3</v>
      </c>
      <c r="B17" s="50" t="s">
        <v>15</v>
      </c>
      <c r="C17" s="66"/>
      <c r="D17" s="29"/>
      <c r="E17" s="46"/>
      <c r="F17" s="47"/>
    </row>
    <row r="18" spans="1:6" ht="38.25" x14ac:dyDescent="0.2">
      <c r="A18" s="112"/>
      <c r="B18" s="51" t="s">
        <v>33</v>
      </c>
      <c r="C18" s="66"/>
      <c r="D18" s="29"/>
      <c r="E18" s="46"/>
      <c r="F18" s="47"/>
    </row>
    <row r="19" spans="1:6" ht="14.25" x14ac:dyDescent="0.2">
      <c r="A19" s="112"/>
      <c r="B19" s="51"/>
      <c r="C19" s="66">
        <v>136</v>
      </c>
      <c r="D19" s="29" t="s">
        <v>45</v>
      </c>
      <c r="E19" s="57"/>
      <c r="F19" s="46">
        <f>C19*E19</f>
        <v>0</v>
      </c>
    </row>
    <row r="20" spans="1:6" x14ac:dyDescent="0.2">
      <c r="A20" s="113"/>
      <c r="B20" s="83"/>
      <c r="C20" s="67"/>
      <c r="D20" s="68"/>
      <c r="E20" s="69"/>
      <c r="F20" s="69"/>
    </row>
    <row r="21" spans="1:6" x14ac:dyDescent="0.2">
      <c r="A21" s="114"/>
      <c r="B21" s="82"/>
      <c r="C21" s="70"/>
      <c r="D21" s="64"/>
      <c r="E21" s="65"/>
      <c r="F21" s="63"/>
    </row>
    <row r="22" spans="1:6" x14ac:dyDescent="0.2">
      <c r="A22" s="107">
        <f>COUNT($A$7:A21)+1</f>
        <v>4</v>
      </c>
      <c r="B22" s="50" t="s">
        <v>64</v>
      </c>
      <c r="C22" s="66"/>
      <c r="D22" s="29"/>
      <c r="E22" s="46"/>
      <c r="F22" s="46"/>
    </row>
    <row r="23" spans="1:6" ht="38.25" x14ac:dyDescent="0.2">
      <c r="A23" s="112"/>
      <c r="B23" s="51" t="s">
        <v>65</v>
      </c>
      <c r="C23" s="66"/>
      <c r="D23" s="29"/>
      <c r="E23" s="46"/>
      <c r="F23" s="46"/>
    </row>
    <row r="24" spans="1:6" x14ac:dyDescent="0.2">
      <c r="A24" s="112"/>
      <c r="B24" s="51"/>
      <c r="C24" s="66">
        <v>5.2</v>
      </c>
      <c r="D24" s="29" t="s">
        <v>37</v>
      </c>
      <c r="E24" s="57"/>
      <c r="F24" s="46">
        <f>C24*E24</f>
        <v>0</v>
      </c>
    </row>
    <row r="25" spans="1:6" x14ac:dyDescent="0.2">
      <c r="A25" s="113"/>
      <c r="B25" s="83"/>
      <c r="C25" s="67"/>
      <c r="D25" s="68"/>
      <c r="E25" s="69"/>
      <c r="F25" s="69"/>
    </row>
    <row r="26" spans="1:6" x14ac:dyDescent="0.2">
      <c r="A26" s="114"/>
      <c r="B26" s="82"/>
      <c r="C26" s="70"/>
      <c r="D26" s="64"/>
      <c r="E26" s="65"/>
      <c r="F26" s="65"/>
    </row>
    <row r="27" spans="1:6" x14ac:dyDescent="0.2">
      <c r="A27" s="107">
        <f>COUNT($A$7:A26)+1</f>
        <v>5</v>
      </c>
      <c r="B27" s="50" t="s">
        <v>66</v>
      </c>
      <c r="C27" s="66"/>
      <c r="D27" s="29"/>
      <c r="E27" s="46"/>
      <c r="F27" s="46"/>
    </row>
    <row r="28" spans="1:6" ht="25.5" x14ac:dyDescent="0.2">
      <c r="A28" s="112"/>
      <c r="B28" s="51" t="s">
        <v>67</v>
      </c>
      <c r="C28" s="66"/>
      <c r="D28" s="29"/>
      <c r="E28" s="46"/>
      <c r="F28" s="46"/>
    </row>
    <row r="29" spans="1:6" ht="14.25" x14ac:dyDescent="0.2">
      <c r="A29" s="112"/>
      <c r="B29" s="51"/>
      <c r="C29" s="66">
        <v>62</v>
      </c>
      <c r="D29" s="29" t="s">
        <v>39</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199</v>
      </c>
      <c r="C32" s="66"/>
      <c r="D32" s="29"/>
      <c r="E32" s="46"/>
      <c r="F32" s="47"/>
    </row>
    <row r="33" spans="1:6" ht="63.75" x14ac:dyDescent="0.2">
      <c r="A33" s="112"/>
      <c r="B33" s="51" t="s">
        <v>86</v>
      </c>
      <c r="C33" s="66"/>
      <c r="D33" s="29"/>
      <c r="E33" s="46"/>
      <c r="F33" s="47"/>
    </row>
    <row r="34" spans="1:6" x14ac:dyDescent="0.2">
      <c r="A34" s="112"/>
      <c r="B34" s="50" t="s">
        <v>200</v>
      </c>
      <c r="C34" s="66"/>
      <c r="D34" s="29"/>
      <c r="E34" s="46"/>
      <c r="F34" s="47"/>
    </row>
    <row r="35" spans="1:6" ht="25.5" x14ac:dyDescent="0.2">
      <c r="A35" s="112"/>
      <c r="B35" s="51" t="s">
        <v>201</v>
      </c>
      <c r="C35" s="66">
        <v>136</v>
      </c>
      <c r="D35" s="48" t="s">
        <v>45</v>
      </c>
      <c r="E35" s="58"/>
      <c r="F35" s="49">
        <f>C35*E35</f>
        <v>0</v>
      </c>
    </row>
    <row r="36" spans="1:6" ht="25.5" x14ac:dyDescent="0.2">
      <c r="A36" s="112"/>
      <c r="B36" s="51" t="s">
        <v>202</v>
      </c>
      <c r="C36" s="66">
        <v>136</v>
      </c>
      <c r="D36" s="48" t="s">
        <v>45</v>
      </c>
      <c r="E36" s="58"/>
      <c r="F36" s="49">
        <f>C36*E36</f>
        <v>0</v>
      </c>
    </row>
    <row r="37" spans="1:6" x14ac:dyDescent="0.2">
      <c r="A37" s="113"/>
      <c r="B37" s="83"/>
      <c r="C37" s="67"/>
      <c r="D37" s="90"/>
      <c r="E37" s="91"/>
      <c r="F37" s="91"/>
    </row>
    <row r="38" spans="1:6" x14ac:dyDescent="0.2">
      <c r="A38" s="112"/>
      <c r="B38" s="51"/>
      <c r="C38" s="66"/>
      <c r="D38" s="48"/>
      <c r="E38" s="49"/>
      <c r="F38" s="49"/>
    </row>
    <row r="39" spans="1:6" x14ac:dyDescent="0.2">
      <c r="A39" s="107">
        <f>COUNT($A$7:A30)+1</f>
        <v>6</v>
      </c>
      <c r="B39" s="50" t="s">
        <v>206</v>
      </c>
      <c r="C39" s="66"/>
      <c r="D39" s="29"/>
      <c r="E39" s="46"/>
      <c r="F39" s="47"/>
    </row>
    <row r="40" spans="1:6" ht="76.5" x14ac:dyDescent="0.2">
      <c r="A40" s="112"/>
      <c r="B40" s="51" t="s">
        <v>207</v>
      </c>
      <c r="C40" s="66"/>
      <c r="D40" s="29"/>
      <c r="E40" s="46"/>
      <c r="F40" s="47"/>
    </row>
    <row r="41" spans="1:6" ht="14.25" x14ac:dyDescent="0.2">
      <c r="A41" s="112"/>
      <c r="B41" s="151"/>
      <c r="C41" s="66">
        <v>136</v>
      </c>
      <c r="D41" s="48" t="s">
        <v>45</v>
      </c>
      <c r="E41" s="57"/>
      <c r="F41" s="49">
        <f>+E41*C41</f>
        <v>0</v>
      </c>
    </row>
    <row r="42" spans="1:6" ht="14.25" x14ac:dyDescent="0.2">
      <c r="A42" s="113"/>
      <c r="B42" s="152"/>
      <c r="C42" s="67"/>
      <c r="D42" s="90"/>
      <c r="E42" s="69"/>
      <c r="F42" s="91"/>
    </row>
    <row r="43" spans="1:6" x14ac:dyDescent="0.2">
      <c r="A43" s="114"/>
      <c r="B43" s="87"/>
      <c r="C43" s="70"/>
      <c r="D43" s="64"/>
      <c r="E43" s="65"/>
      <c r="F43" s="65"/>
    </row>
    <row r="44" spans="1:6" x14ac:dyDescent="0.2">
      <c r="A44" s="107">
        <f>COUNT($A$7:A43)+1</f>
        <v>8</v>
      </c>
      <c r="B44" s="98" t="s">
        <v>72</v>
      </c>
      <c r="C44" s="66"/>
      <c r="D44" s="29"/>
      <c r="E44" s="46"/>
      <c r="F44" s="46"/>
    </row>
    <row r="45" spans="1:6" ht="38.25" x14ac:dyDescent="0.2">
      <c r="A45" s="112"/>
      <c r="B45" s="51" t="s">
        <v>73</v>
      </c>
      <c r="C45" s="66"/>
      <c r="D45" s="29"/>
      <c r="E45" s="46"/>
      <c r="F45" s="46"/>
    </row>
    <row r="46" spans="1:6" x14ac:dyDescent="0.2">
      <c r="A46" s="112"/>
      <c r="B46" s="84"/>
      <c r="C46" s="66">
        <v>3</v>
      </c>
      <c r="D46" s="29" t="s">
        <v>1</v>
      </c>
      <c r="E46" s="57"/>
      <c r="F46" s="46">
        <f>C46*E46</f>
        <v>0</v>
      </c>
    </row>
    <row r="47" spans="1:6" x14ac:dyDescent="0.2">
      <c r="A47" s="113"/>
      <c r="B47" s="99"/>
      <c r="C47" s="67"/>
      <c r="D47" s="68"/>
      <c r="E47" s="69"/>
      <c r="F47" s="69"/>
    </row>
    <row r="48" spans="1:6" x14ac:dyDescent="0.2">
      <c r="A48" s="114"/>
      <c r="B48" s="87"/>
      <c r="C48" s="70"/>
      <c r="D48" s="64"/>
      <c r="E48" s="65"/>
      <c r="F48" s="65"/>
    </row>
    <row r="49" spans="1:6" x14ac:dyDescent="0.2">
      <c r="A49" s="107">
        <f>COUNT($A$7:A48)+1</f>
        <v>9</v>
      </c>
      <c r="B49" s="96" t="s">
        <v>74</v>
      </c>
      <c r="C49" s="66"/>
      <c r="D49" s="29"/>
      <c r="E49" s="46"/>
      <c r="F49" s="46"/>
    </row>
    <row r="50" spans="1:6" ht="38.25" x14ac:dyDescent="0.2">
      <c r="A50" s="112"/>
      <c r="B50" s="74" t="s">
        <v>75</v>
      </c>
      <c r="C50" s="66"/>
      <c r="D50" s="29"/>
      <c r="E50" s="46"/>
      <c r="F50" s="46"/>
    </row>
    <row r="51" spans="1:6" x14ac:dyDescent="0.2">
      <c r="A51" s="112"/>
      <c r="B51" s="84"/>
      <c r="C51" s="66">
        <v>2</v>
      </c>
      <c r="D51" s="29" t="s">
        <v>1</v>
      </c>
      <c r="E51" s="57"/>
      <c r="F51" s="46">
        <f>C51*E51</f>
        <v>0</v>
      </c>
    </row>
    <row r="52" spans="1:6" x14ac:dyDescent="0.2">
      <c r="A52" s="113"/>
      <c r="B52" s="99"/>
      <c r="C52" s="67"/>
      <c r="D52" s="68"/>
      <c r="E52" s="69"/>
      <c r="F52" s="69"/>
    </row>
    <row r="53" spans="1:6" x14ac:dyDescent="0.2">
      <c r="A53" s="114"/>
      <c r="B53" s="87"/>
      <c r="C53" s="70"/>
      <c r="D53" s="64"/>
      <c r="E53" s="65"/>
      <c r="F53" s="65"/>
    </row>
    <row r="54" spans="1:6" x14ac:dyDescent="0.2">
      <c r="A54" s="107">
        <f>COUNT($A$7:A53)+1</f>
        <v>10</v>
      </c>
      <c r="B54" s="50" t="s">
        <v>19</v>
      </c>
      <c r="C54" s="66"/>
      <c r="D54" s="29"/>
      <c r="E54" s="46"/>
      <c r="F54" s="46"/>
    </row>
    <row r="55" spans="1:6" x14ac:dyDescent="0.2">
      <c r="A55" s="112"/>
      <c r="B55" s="51" t="s">
        <v>18</v>
      </c>
      <c r="C55" s="66"/>
      <c r="D55" s="29"/>
      <c r="E55" s="46"/>
      <c r="F55" s="47"/>
    </row>
    <row r="56" spans="1:6" ht="14.25" x14ac:dyDescent="0.2">
      <c r="A56" s="112"/>
      <c r="B56" s="51"/>
      <c r="C56" s="66">
        <v>50</v>
      </c>
      <c r="D56" s="29" t="s">
        <v>45</v>
      </c>
      <c r="E56" s="57"/>
      <c r="F56" s="46">
        <f>C56*E56</f>
        <v>0</v>
      </c>
    </row>
    <row r="57" spans="1:6" x14ac:dyDescent="0.2">
      <c r="A57" s="113"/>
      <c r="B57" s="83"/>
      <c r="C57" s="67"/>
      <c r="D57" s="68"/>
      <c r="E57" s="69"/>
      <c r="F57" s="69"/>
    </row>
    <row r="58" spans="1:6" x14ac:dyDescent="0.2">
      <c r="A58" s="114"/>
      <c r="B58" s="82"/>
      <c r="C58" s="70"/>
      <c r="D58" s="64"/>
      <c r="E58" s="65"/>
      <c r="F58" s="65"/>
    </row>
    <row r="59" spans="1:6" x14ac:dyDescent="0.2">
      <c r="A59" s="107">
        <f>COUNT($A$7:A58)+1</f>
        <v>11</v>
      </c>
      <c r="B59" s="50" t="s">
        <v>76</v>
      </c>
      <c r="C59" s="66"/>
      <c r="D59" s="29"/>
      <c r="E59" s="46"/>
      <c r="F59" s="47"/>
    </row>
    <row r="60" spans="1:6" ht="51" x14ac:dyDescent="0.2">
      <c r="A60" s="112"/>
      <c r="B60" s="51" t="s">
        <v>109</v>
      </c>
      <c r="C60" s="66"/>
      <c r="D60" s="29"/>
      <c r="E60" s="46"/>
      <c r="F60" s="47"/>
    </row>
    <row r="61" spans="1:6" ht="14.25" x14ac:dyDescent="0.2">
      <c r="A61" s="112"/>
      <c r="B61" s="51" t="s">
        <v>34</v>
      </c>
      <c r="C61" s="66">
        <v>79</v>
      </c>
      <c r="D61" s="29" t="s">
        <v>44</v>
      </c>
      <c r="E61" s="57"/>
      <c r="F61" s="46">
        <f>C61*E61</f>
        <v>0</v>
      </c>
    </row>
    <row r="62" spans="1:6" ht="14.25" x14ac:dyDescent="0.2">
      <c r="A62" s="112"/>
      <c r="B62" s="51" t="s">
        <v>35</v>
      </c>
      <c r="C62" s="66">
        <v>20</v>
      </c>
      <c r="D62" s="29" t="s">
        <v>44</v>
      </c>
      <c r="E62" s="57"/>
      <c r="F62" s="46">
        <f>C62*E62</f>
        <v>0</v>
      </c>
    </row>
    <row r="63" spans="1:6" x14ac:dyDescent="0.2">
      <c r="A63" s="113"/>
      <c r="B63" s="83"/>
      <c r="C63" s="67"/>
      <c r="D63" s="68"/>
      <c r="E63" s="69"/>
      <c r="F63" s="69"/>
    </row>
    <row r="64" spans="1:6" x14ac:dyDescent="0.2">
      <c r="A64" s="114"/>
      <c r="B64" s="82"/>
      <c r="C64" s="70"/>
      <c r="D64" s="64"/>
      <c r="E64" s="65"/>
      <c r="F64" s="65"/>
    </row>
    <row r="65" spans="1:6" x14ac:dyDescent="0.2">
      <c r="A65" s="107">
        <f>COUNT($A$7:A64)+1</f>
        <v>12</v>
      </c>
      <c r="B65" s="50" t="s">
        <v>22</v>
      </c>
      <c r="C65" s="66"/>
      <c r="D65" s="29"/>
      <c r="E65" s="46"/>
      <c r="F65" s="46"/>
    </row>
    <row r="66" spans="1:6" ht="51" x14ac:dyDescent="0.2">
      <c r="A66" s="112"/>
      <c r="B66" s="51" t="s">
        <v>77</v>
      </c>
      <c r="C66" s="66"/>
      <c r="D66" s="29"/>
      <c r="E66" s="46"/>
      <c r="F66" s="46"/>
    </row>
    <row r="67" spans="1:6" ht="14.25" x14ac:dyDescent="0.2">
      <c r="A67" s="112"/>
      <c r="B67" s="51"/>
      <c r="C67" s="66">
        <v>37</v>
      </c>
      <c r="D67" s="29" t="s">
        <v>44</v>
      </c>
      <c r="E67" s="57"/>
      <c r="F67" s="46">
        <f>C67*E67</f>
        <v>0</v>
      </c>
    </row>
    <row r="68" spans="1:6" x14ac:dyDescent="0.2">
      <c r="A68" s="113"/>
      <c r="B68" s="83"/>
      <c r="C68" s="67"/>
      <c r="D68" s="68"/>
      <c r="E68" s="69"/>
      <c r="F68" s="69"/>
    </row>
    <row r="69" spans="1:6" x14ac:dyDescent="0.2">
      <c r="A69" s="114"/>
      <c r="B69" s="82"/>
      <c r="C69" s="70"/>
      <c r="D69" s="64"/>
      <c r="E69" s="65"/>
      <c r="F69" s="65"/>
    </row>
    <row r="70" spans="1:6" x14ac:dyDescent="0.2">
      <c r="A70" s="107">
        <f>COUNT($A$7:A69)+1</f>
        <v>13</v>
      </c>
      <c r="B70" s="50" t="s">
        <v>78</v>
      </c>
      <c r="C70" s="66"/>
      <c r="D70" s="29"/>
      <c r="E70" s="46"/>
      <c r="F70" s="46"/>
    </row>
    <row r="71" spans="1:6" ht="63.75" x14ac:dyDescent="0.2">
      <c r="A71" s="112"/>
      <c r="B71" s="51" t="s">
        <v>106</v>
      </c>
      <c r="C71" s="66"/>
      <c r="D71" s="29"/>
      <c r="E71" s="46"/>
      <c r="F71" s="46"/>
    </row>
    <row r="72" spans="1:6" ht="14.25" x14ac:dyDescent="0.2">
      <c r="A72" s="112"/>
      <c r="B72" s="51"/>
      <c r="C72" s="66">
        <v>35</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79</v>
      </c>
      <c r="C75" s="66"/>
      <c r="D75" s="29"/>
      <c r="E75" s="46"/>
      <c r="F75" s="47"/>
    </row>
    <row r="76" spans="1:6" ht="51" x14ac:dyDescent="0.2">
      <c r="A76" s="112"/>
      <c r="B76" s="51" t="s">
        <v>107</v>
      </c>
      <c r="C76" s="66"/>
      <c r="D76" s="29"/>
      <c r="E76" s="46"/>
      <c r="F76" s="47"/>
    </row>
    <row r="77" spans="1:6" ht="14.25" x14ac:dyDescent="0.2">
      <c r="A77" s="112"/>
      <c r="B77" s="51"/>
      <c r="C77" s="66">
        <v>49</v>
      </c>
      <c r="D77" s="29" t="s">
        <v>44</v>
      </c>
      <c r="E77" s="57"/>
      <c r="F77" s="46">
        <f>C77*E77</f>
        <v>0</v>
      </c>
    </row>
    <row r="78" spans="1:6" x14ac:dyDescent="0.2">
      <c r="A78" s="113"/>
      <c r="B78" s="83"/>
      <c r="C78" s="67"/>
      <c r="D78" s="68"/>
      <c r="E78" s="69"/>
      <c r="F78" s="69"/>
    </row>
    <row r="79" spans="1:6" x14ac:dyDescent="0.2">
      <c r="A79" s="114"/>
      <c r="B79" s="87"/>
      <c r="C79" s="70"/>
      <c r="D79" s="100"/>
      <c r="E79" s="88"/>
      <c r="F79" s="88"/>
    </row>
    <row r="80" spans="1:6" x14ac:dyDescent="0.2">
      <c r="A80" s="107">
        <f>COUNT($A$7:A79)+1</f>
        <v>15</v>
      </c>
      <c r="B80" s="50" t="s">
        <v>21</v>
      </c>
      <c r="C80" s="66"/>
      <c r="D80" s="29"/>
      <c r="E80" s="46"/>
      <c r="F80" s="46"/>
    </row>
    <row r="81" spans="1:6" ht="25.5" x14ac:dyDescent="0.2">
      <c r="A81" s="112"/>
      <c r="B81" s="51" t="s">
        <v>20</v>
      </c>
      <c r="C81" s="66"/>
      <c r="D81" s="29"/>
      <c r="E81" s="46"/>
      <c r="F81" s="47"/>
    </row>
    <row r="82" spans="1:6" ht="14.25" x14ac:dyDescent="0.2">
      <c r="A82" s="112"/>
      <c r="B82" s="51"/>
      <c r="C82" s="66">
        <v>123</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23</v>
      </c>
      <c r="C85" s="66"/>
      <c r="D85" s="29"/>
      <c r="E85" s="46"/>
      <c r="F85" s="46"/>
    </row>
    <row r="86" spans="1:6" ht="25.5" x14ac:dyDescent="0.2">
      <c r="A86" s="112"/>
      <c r="B86" s="51" t="s">
        <v>38</v>
      </c>
      <c r="C86" s="66"/>
      <c r="D86" s="29"/>
      <c r="E86" s="46"/>
      <c r="F86" s="47"/>
    </row>
    <row r="87" spans="1:6" ht="14.25" x14ac:dyDescent="0.2">
      <c r="A87" s="112"/>
      <c r="B87" s="51"/>
      <c r="C87" s="66">
        <v>62</v>
      </c>
      <c r="D87" s="29" t="s">
        <v>39</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24</v>
      </c>
      <c r="C90" s="66"/>
      <c r="D90" s="29"/>
      <c r="E90" s="46"/>
      <c r="F90" s="47"/>
    </row>
    <row r="91" spans="1:6" ht="25.5" x14ac:dyDescent="0.2">
      <c r="A91" s="112"/>
      <c r="B91" s="51" t="s">
        <v>80</v>
      </c>
      <c r="C91" s="66"/>
      <c r="D91" s="29"/>
      <c r="E91" s="46"/>
      <c r="F91" s="47"/>
    </row>
    <row r="92" spans="1:6" x14ac:dyDescent="0.2">
      <c r="A92" s="112"/>
      <c r="B92" s="51"/>
      <c r="C92" s="66">
        <v>1</v>
      </c>
      <c r="D92" s="29" t="s">
        <v>1</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26</v>
      </c>
      <c r="C95" s="66"/>
      <c r="D95" s="29"/>
      <c r="E95" s="46"/>
      <c r="F95" s="46"/>
    </row>
    <row r="96" spans="1:6" x14ac:dyDescent="0.2">
      <c r="A96" s="112"/>
      <c r="B96" s="51" t="s">
        <v>25</v>
      </c>
      <c r="C96" s="66"/>
      <c r="D96" s="29"/>
      <c r="E96" s="46"/>
      <c r="F96" s="47"/>
    </row>
    <row r="97" spans="1:6" x14ac:dyDescent="0.2">
      <c r="A97" s="112"/>
      <c r="B97" s="51"/>
      <c r="C97" s="66">
        <v>1</v>
      </c>
      <c r="D97" s="29" t="s">
        <v>1</v>
      </c>
      <c r="E97" s="57"/>
      <c r="F97" s="46">
        <f>C97*E97</f>
        <v>0</v>
      </c>
    </row>
    <row r="98" spans="1:6" x14ac:dyDescent="0.2">
      <c r="A98" s="113"/>
      <c r="B98" s="83"/>
      <c r="C98" s="67"/>
      <c r="D98" s="68"/>
      <c r="E98" s="69"/>
      <c r="F98" s="69"/>
    </row>
    <row r="99" spans="1:6" x14ac:dyDescent="0.2">
      <c r="A99" s="112"/>
      <c r="B99" s="51"/>
      <c r="C99" s="66"/>
      <c r="D99" s="29"/>
      <c r="E99" s="46"/>
      <c r="F99" s="46"/>
    </row>
    <row r="100" spans="1:6" x14ac:dyDescent="0.2">
      <c r="A100" s="107">
        <f>COUNT($A$7:A98)+1</f>
        <v>19</v>
      </c>
      <c r="B100" s="50" t="s">
        <v>28</v>
      </c>
      <c r="C100" s="66"/>
      <c r="D100" s="29"/>
      <c r="E100" s="46"/>
      <c r="F100" s="47"/>
    </row>
    <row r="101" spans="1:6" ht="38.25" x14ac:dyDescent="0.2">
      <c r="A101" s="112"/>
      <c r="B101" s="51" t="s">
        <v>27</v>
      </c>
      <c r="C101" s="66"/>
      <c r="D101" s="29"/>
      <c r="E101" s="46"/>
      <c r="F101" s="47"/>
    </row>
    <row r="102" spans="1:6" x14ac:dyDescent="0.2">
      <c r="A102" s="112"/>
      <c r="B102" s="51" t="s">
        <v>58</v>
      </c>
      <c r="C102" s="66">
        <v>1</v>
      </c>
      <c r="D102" s="29" t="s">
        <v>1</v>
      </c>
      <c r="E102" s="57"/>
      <c r="F102" s="46">
        <f>C102*E102</f>
        <v>0</v>
      </c>
    </row>
    <row r="103" spans="1:6" x14ac:dyDescent="0.2">
      <c r="A103" s="113"/>
      <c r="B103" s="83"/>
      <c r="C103" s="67"/>
      <c r="D103" s="68"/>
      <c r="E103" s="69"/>
      <c r="F103" s="69"/>
    </row>
    <row r="104" spans="1:6" x14ac:dyDescent="0.2">
      <c r="A104" s="114"/>
      <c r="B104" s="87"/>
      <c r="C104" s="41"/>
      <c r="D104" s="42"/>
      <c r="E104" s="43"/>
      <c r="F104" s="41"/>
    </row>
    <row r="105" spans="1:6" x14ac:dyDescent="0.2">
      <c r="A105" s="107">
        <f>COUNT($A$7:A104)+1</f>
        <v>20</v>
      </c>
      <c r="B105" s="50" t="s">
        <v>29</v>
      </c>
      <c r="C105" s="47"/>
      <c r="D105" s="29"/>
      <c r="E105" s="76"/>
      <c r="F105" s="47"/>
    </row>
    <row r="106" spans="1:6" ht="76.5" x14ac:dyDescent="0.2">
      <c r="A106" s="110"/>
      <c r="B106" s="51" t="s">
        <v>84</v>
      </c>
      <c r="C106" s="47"/>
      <c r="D106" s="29"/>
      <c r="E106" s="46"/>
      <c r="F106" s="47"/>
    </row>
    <row r="107" spans="1:6" x14ac:dyDescent="0.2">
      <c r="A107" s="107"/>
      <c r="B107" s="101"/>
      <c r="C107" s="77"/>
      <c r="D107" s="78">
        <v>0.05</v>
      </c>
      <c r="E107" s="47"/>
      <c r="F107" s="46">
        <f>SUM(F9:F106)*D107</f>
        <v>0</v>
      </c>
    </row>
    <row r="108" spans="1:6" x14ac:dyDescent="0.2">
      <c r="A108" s="109"/>
      <c r="B108" s="102"/>
      <c r="C108" s="103"/>
      <c r="D108" s="104"/>
      <c r="E108" s="79"/>
      <c r="F108" s="69"/>
    </row>
    <row r="109" spans="1:6" x14ac:dyDescent="0.2">
      <c r="A109" s="111"/>
      <c r="B109" s="82"/>
      <c r="C109" s="63"/>
      <c r="D109" s="64"/>
      <c r="E109" s="105"/>
      <c r="F109" s="65"/>
    </row>
    <row r="110" spans="1:6" x14ac:dyDescent="0.2">
      <c r="A110" s="107">
        <f>COUNT($A$7:A109)+1</f>
        <v>21</v>
      </c>
      <c r="B110" s="50" t="s">
        <v>31</v>
      </c>
      <c r="C110" s="47"/>
      <c r="D110" s="29"/>
      <c r="E110" s="76"/>
      <c r="F110" s="46"/>
    </row>
    <row r="111" spans="1:6" ht="38.25" x14ac:dyDescent="0.2">
      <c r="A111" s="110"/>
      <c r="B111" s="51" t="s">
        <v>30</v>
      </c>
      <c r="C111" s="47"/>
      <c r="D111" s="29"/>
      <c r="E111" s="47"/>
      <c r="F111" s="46"/>
    </row>
    <row r="112" spans="1:6" x14ac:dyDescent="0.2">
      <c r="A112" s="110"/>
      <c r="B112" s="51"/>
      <c r="C112" s="77"/>
      <c r="D112" s="78">
        <v>0.05</v>
      </c>
      <c r="E112" s="47"/>
      <c r="F112" s="46">
        <f>SUM(F9:F106)*D112</f>
        <v>0</v>
      </c>
    </row>
    <row r="113" spans="1:6" x14ac:dyDescent="0.2">
      <c r="A113" s="115"/>
      <c r="B113" s="83"/>
      <c r="C113" s="79"/>
      <c r="D113" s="68"/>
      <c r="E113" s="79"/>
      <c r="F113" s="79"/>
    </row>
    <row r="114" spans="1:6" x14ac:dyDescent="0.2">
      <c r="A114" s="110"/>
      <c r="B114" s="51"/>
      <c r="C114" s="47"/>
      <c r="D114" s="29"/>
      <c r="E114" s="47"/>
      <c r="F114" s="47"/>
    </row>
    <row r="115" spans="1:6" x14ac:dyDescent="0.2">
      <c r="A115" s="107">
        <f>COUNT($A$7:A113)+1</f>
        <v>22</v>
      </c>
      <c r="B115" s="50" t="s">
        <v>85</v>
      </c>
      <c r="C115" s="47"/>
      <c r="D115" s="29"/>
      <c r="E115" s="47"/>
      <c r="F115" s="47"/>
    </row>
    <row r="116" spans="1:6" ht="38.25" x14ac:dyDescent="0.2">
      <c r="A116" s="110"/>
      <c r="B116" s="51" t="s">
        <v>32</v>
      </c>
      <c r="C116" s="77"/>
      <c r="D116" s="78">
        <v>0.1</v>
      </c>
      <c r="E116" s="47"/>
      <c r="F116" s="46">
        <f>SUM(F9:F106)*D116</f>
        <v>0</v>
      </c>
    </row>
    <row r="117" spans="1:6" x14ac:dyDescent="0.2">
      <c r="A117" s="115"/>
      <c r="B117" s="84"/>
      <c r="C117" s="47"/>
      <c r="D117" s="29"/>
      <c r="E117" s="76"/>
      <c r="F117" s="47"/>
    </row>
    <row r="118" spans="1:6" x14ac:dyDescent="0.2">
      <c r="A118" s="52"/>
      <c r="B118" s="85" t="s">
        <v>2</v>
      </c>
      <c r="C118" s="53"/>
      <c r="D118" s="54"/>
      <c r="E118" s="55" t="s">
        <v>43</v>
      </c>
      <c r="F118" s="55">
        <f>SUM(F9:F117)</f>
        <v>0</v>
      </c>
    </row>
  </sheetData>
  <sheetProtection algorithmName="SHA-512" hashValue="NYNzSZzjV5ro/xvpkDdD2Lo+c3ixy7CZ5afdJ8pJSqqaiwVZ6aLPqqc896/qDrYNqhk6tFbqSnvyC/ITpj2+vw==" saltValue="kY6rXVEb7yKBuhwZTyXae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8" max="5" man="1"/>
    <brk id="10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F118"/>
  <sheetViews>
    <sheetView topLeftCell="A14" zoomScaleNormal="100" zoomScaleSheetLayoutView="40" workbookViewId="0">
      <selection activeCell="E14" sqref="E14"/>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116</v>
      </c>
      <c r="B3" s="80" t="s">
        <v>224</v>
      </c>
      <c r="C3" s="35"/>
      <c r="D3" s="36"/>
    </row>
    <row r="4" spans="1:6" x14ac:dyDescent="0.2">
      <c r="A4" s="34"/>
      <c r="B4" s="80" t="s">
        <v>223</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112</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92" t="s">
        <v>60</v>
      </c>
      <c r="C12" s="66"/>
      <c r="D12" s="71"/>
      <c r="E12" s="72"/>
      <c r="F12" s="73"/>
    </row>
    <row r="13" spans="1:6" ht="51" x14ac:dyDescent="0.2">
      <c r="A13" s="107"/>
      <c r="B13" s="51" t="s">
        <v>61</v>
      </c>
      <c r="C13" s="66"/>
      <c r="D13" s="71"/>
      <c r="E13" s="72"/>
      <c r="F13" s="72"/>
    </row>
    <row r="14" spans="1:6" ht="14.25" x14ac:dyDescent="0.2">
      <c r="A14" s="107"/>
      <c r="B14" s="51"/>
      <c r="C14" s="66">
        <v>5</v>
      </c>
      <c r="D14" s="29" t="s">
        <v>39</v>
      </c>
      <c r="E14" s="57"/>
      <c r="F14" s="46">
        <f>+E14*C14</f>
        <v>0</v>
      </c>
    </row>
    <row r="15" spans="1:6" x14ac:dyDescent="0.2">
      <c r="A15" s="109"/>
      <c r="B15" s="83"/>
      <c r="C15" s="67"/>
      <c r="D15" s="68"/>
      <c r="E15" s="69"/>
      <c r="F15" s="69"/>
    </row>
    <row r="16" spans="1:6" x14ac:dyDescent="0.2">
      <c r="A16" s="114"/>
      <c r="B16" s="82"/>
      <c r="C16" s="70"/>
      <c r="D16" s="64"/>
      <c r="E16" s="65"/>
      <c r="F16" s="63"/>
    </row>
    <row r="17" spans="1:6" x14ac:dyDescent="0.2">
      <c r="A17" s="107">
        <f>COUNT($A$7:A16)+1</f>
        <v>3</v>
      </c>
      <c r="B17" s="50" t="s">
        <v>15</v>
      </c>
      <c r="C17" s="66"/>
      <c r="D17" s="29"/>
      <c r="E17" s="46"/>
      <c r="F17" s="47"/>
    </row>
    <row r="18" spans="1:6" ht="38.25" x14ac:dyDescent="0.2">
      <c r="A18" s="112"/>
      <c r="B18" s="51" t="s">
        <v>33</v>
      </c>
      <c r="C18" s="66"/>
      <c r="D18" s="29"/>
      <c r="E18" s="46"/>
      <c r="F18" s="47"/>
    </row>
    <row r="19" spans="1:6" ht="14.25" x14ac:dyDescent="0.2">
      <c r="A19" s="112"/>
      <c r="B19" s="51"/>
      <c r="C19" s="66">
        <v>246</v>
      </c>
      <c r="D19" s="29" t="s">
        <v>45</v>
      </c>
      <c r="E19" s="57"/>
      <c r="F19" s="46">
        <f>C19*E19</f>
        <v>0</v>
      </c>
    </row>
    <row r="20" spans="1:6" x14ac:dyDescent="0.2">
      <c r="A20" s="113"/>
      <c r="B20" s="83"/>
      <c r="C20" s="67"/>
      <c r="D20" s="68"/>
      <c r="E20" s="69"/>
      <c r="F20" s="69"/>
    </row>
    <row r="21" spans="1:6" x14ac:dyDescent="0.2">
      <c r="A21" s="114"/>
      <c r="B21" s="82"/>
      <c r="C21" s="70"/>
      <c r="D21" s="64"/>
      <c r="E21" s="65"/>
      <c r="F21" s="63"/>
    </row>
    <row r="22" spans="1:6" x14ac:dyDescent="0.2">
      <c r="A22" s="107">
        <f>COUNT($A$7:A21)+1</f>
        <v>4</v>
      </c>
      <c r="B22" s="50" t="s">
        <v>64</v>
      </c>
      <c r="C22" s="66"/>
      <c r="D22" s="29"/>
      <c r="E22" s="46"/>
      <c r="F22" s="46"/>
    </row>
    <row r="23" spans="1:6" ht="38.25" x14ac:dyDescent="0.2">
      <c r="A23" s="112"/>
      <c r="B23" s="51" t="s">
        <v>65</v>
      </c>
      <c r="C23" s="66"/>
      <c r="D23" s="29"/>
      <c r="E23" s="46"/>
      <c r="F23" s="46"/>
    </row>
    <row r="24" spans="1:6" x14ac:dyDescent="0.2">
      <c r="A24" s="112"/>
      <c r="B24" s="51"/>
      <c r="C24" s="66">
        <v>9.4</v>
      </c>
      <c r="D24" s="29" t="s">
        <v>37</v>
      </c>
      <c r="E24" s="57"/>
      <c r="F24" s="46">
        <f>C24*E24</f>
        <v>0</v>
      </c>
    </row>
    <row r="25" spans="1:6" x14ac:dyDescent="0.2">
      <c r="A25" s="113"/>
      <c r="B25" s="83"/>
      <c r="C25" s="67"/>
      <c r="D25" s="68"/>
      <c r="E25" s="69"/>
      <c r="F25" s="69"/>
    </row>
    <row r="26" spans="1:6" x14ac:dyDescent="0.2">
      <c r="A26" s="114"/>
      <c r="B26" s="82"/>
      <c r="C26" s="70"/>
      <c r="D26" s="64"/>
      <c r="E26" s="65"/>
      <c r="F26" s="65"/>
    </row>
    <row r="27" spans="1:6" x14ac:dyDescent="0.2">
      <c r="A27" s="107">
        <f>COUNT($A$7:A26)+1</f>
        <v>5</v>
      </c>
      <c r="B27" s="50" t="s">
        <v>66</v>
      </c>
      <c r="C27" s="66"/>
      <c r="D27" s="29"/>
      <c r="E27" s="46"/>
      <c r="F27" s="46"/>
    </row>
    <row r="28" spans="1:6" ht="25.5" x14ac:dyDescent="0.2">
      <c r="A28" s="112"/>
      <c r="B28" s="51" t="s">
        <v>67</v>
      </c>
      <c r="C28" s="66"/>
      <c r="D28" s="29"/>
      <c r="E28" s="46"/>
      <c r="F28" s="46"/>
    </row>
    <row r="29" spans="1:6" ht="14.25" x14ac:dyDescent="0.2">
      <c r="A29" s="112"/>
      <c r="B29" s="51"/>
      <c r="C29" s="66">
        <v>112</v>
      </c>
      <c r="D29" s="29" t="s">
        <v>39</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199</v>
      </c>
      <c r="C32" s="66"/>
      <c r="D32" s="29"/>
      <c r="E32" s="46"/>
      <c r="F32" s="47"/>
    </row>
    <row r="33" spans="1:6" ht="63.75" x14ac:dyDescent="0.2">
      <c r="A33" s="112"/>
      <c r="B33" s="51" t="s">
        <v>86</v>
      </c>
      <c r="C33" s="66"/>
      <c r="D33" s="29"/>
      <c r="E33" s="46"/>
      <c r="F33" s="47"/>
    </row>
    <row r="34" spans="1:6" x14ac:dyDescent="0.2">
      <c r="A34" s="112"/>
      <c r="B34" s="50" t="s">
        <v>200</v>
      </c>
      <c r="C34" s="66"/>
      <c r="D34" s="29"/>
      <c r="E34" s="46"/>
      <c r="F34" s="47"/>
    </row>
    <row r="35" spans="1:6" ht="25.5" x14ac:dyDescent="0.2">
      <c r="A35" s="112"/>
      <c r="B35" s="51" t="s">
        <v>201</v>
      </c>
      <c r="C35" s="66">
        <v>246</v>
      </c>
      <c r="D35" s="48" t="s">
        <v>45</v>
      </c>
      <c r="E35" s="58"/>
      <c r="F35" s="49">
        <f>C35*E35</f>
        <v>0</v>
      </c>
    </row>
    <row r="36" spans="1:6" ht="25.5" x14ac:dyDescent="0.2">
      <c r="A36" s="112"/>
      <c r="B36" s="51" t="s">
        <v>202</v>
      </c>
      <c r="C36" s="66">
        <v>246</v>
      </c>
      <c r="D36" s="48" t="s">
        <v>45</v>
      </c>
      <c r="E36" s="58"/>
      <c r="F36" s="49">
        <f>C36*E36</f>
        <v>0</v>
      </c>
    </row>
    <row r="37" spans="1:6" x14ac:dyDescent="0.2">
      <c r="A37" s="113"/>
      <c r="B37" s="83"/>
      <c r="C37" s="67"/>
      <c r="D37" s="90"/>
      <c r="E37" s="91"/>
      <c r="F37" s="91"/>
    </row>
    <row r="38" spans="1:6" x14ac:dyDescent="0.2">
      <c r="A38" s="112"/>
      <c r="B38" s="51"/>
      <c r="C38" s="66"/>
      <c r="D38" s="48"/>
      <c r="E38" s="49"/>
      <c r="F38" s="49"/>
    </row>
    <row r="39" spans="1:6" x14ac:dyDescent="0.2">
      <c r="A39" s="107">
        <f>COUNT($A$7:A30)+1</f>
        <v>6</v>
      </c>
      <c r="B39" s="50" t="s">
        <v>206</v>
      </c>
      <c r="C39" s="66"/>
      <c r="D39" s="29"/>
      <c r="E39" s="46"/>
      <c r="F39" s="47"/>
    </row>
    <row r="40" spans="1:6" ht="76.5" x14ac:dyDescent="0.2">
      <c r="A40" s="112"/>
      <c r="B40" s="51" t="s">
        <v>207</v>
      </c>
      <c r="C40" s="66"/>
      <c r="D40" s="29"/>
      <c r="E40" s="46"/>
      <c r="F40" s="47"/>
    </row>
    <row r="41" spans="1:6" ht="14.25" x14ac:dyDescent="0.2">
      <c r="A41" s="112"/>
      <c r="B41" s="151"/>
      <c r="C41" s="66">
        <v>246</v>
      </c>
      <c r="D41" s="48" t="s">
        <v>45</v>
      </c>
      <c r="E41" s="57"/>
      <c r="F41" s="49">
        <f>+E41*C41</f>
        <v>0</v>
      </c>
    </row>
    <row r="42" spans="1:6" ht="14.25" x14ac:dyDescent="0.2">
      <c r="A42" s="113"/>
      <c r="B42" s="152"/>
      <c r="C42" s="67"/>
      <c r="D42" s="90"/>
      <c r="E42" s="69"/>
      <c r="F42" s="91"/>
    </row>
    <row r="43" spans="1:6" x14ac:dyDescent="0.2">
      <c r="A43" s="114"/>
      <c r="B43" s="87"/>
      <c r="C43" s="70"/>
      <c r="D43" s="64"/>
      <c r="E43" s="65"/>
      <c r="F43" s="65"/>
    </row>
    <row r="44" spans="1:6" x14ac:dyDescent="0.2">
      <c r="A44" s="107">
        <f>COUNT($A$7:A43)+1</f>
        <v>8</v>
      </c>
      <c r="B44" s="98" t="s">
        <v>72</v>
      </c>
      <c r="C44" s="66"/>
      <c r="D44" s="29"/>
      <c r="E44" s="46"/>
      <c r="F44" s="46"/>
    </row>
    <row r="45" spans="1:6" ht="38.25" x14ac:dyDescent="0.2">
      <c r="A45" s="112"/>
      <c r="B45" s="51" t="s">
        <v>73</v>
      </c>
      <c r="C45" s="66"/>
      <c r="D45" s="29"/>
      <c r="E45" s="46"/>
      <c r="F45" s="46"/>
    </row>
    <row r="46" spans="1:6" x14ac:dyDescent="0.2">
      <c r="A46" s="112"/>
      <c r="B46" s="84"/>
      <c r="C46" s="66">
        <v>2</v>
      </c>
      <c r="D46" s="29" t="s">
        <v>1</v>
      </c>
      <c r="E46" s="57"/>
      <c r="F46" s="46">
        <f>C46*E46</f>
        <v>0</v>
      </c>
    </row>
    <row r="47" spans="1:6" x14ac:dyDescent="0.2">
      <c r="A47" s="113"/>
      <c r="B47" s="99"/>
      <c r="C47" s="67"/>
      <c r="D47" s="68"/>
      <c r="E47" s="69"/>
      <c r="F47" s="69"/>
    </row>
    <row r="48" spans="1:6" x14ac:dyDescent="0.2">
      <c r="A48" s="114"/>
      <c r="B48" s="87"/>
      <c r="C48" s="70"/>
      <c r="D48" s="64"/>
      <c r="E48" s="65"/>
      <c r="F48" s="65"/>
    </row>
    <row r="49" spans="1:6" x14ac:dyDescent="0.2">
      <c r="A49" s="107">
        <f>COUNT($A$7:A48)+1</f>
        <v>9</v>
      </c>
      <c r="B49" s="96" t="s">
        <v>74</v>
      </c>
      <c r="C49" s="66"/>
      <c r="D49" s="29"/>
      <c r="E49" s="46"/>
      <c r="F49" s="46"/>
    </row>
    <row r="50" spans="1:6" ht="38.25" x14ac:dyDescent="0.2">
      <c r="A50" s="112"/>
      <c r="B50" s="74" t="s">
        <v>75</v>
      </c>
      <c r="C50" s="66"/>
      <c r="D50" s="29"/>
      <c r="E50" s="46"/>
      <c r="F50" s="46"/>
    </row>
    <row r="51" spans="1:6" x14ac:dyDescent="0.2">
      <c r="A51" s="112"/>
      <c r="B51" s="84"/>
      <c r="C51" s="66">
        <v>6</v>
      </c>
      <c r="D51" s="29" t="s">
        <v>1</v>
      </c>
      <c r="E51" s="57"/>
      <c r="F51" s="46">
        <f>C51*E51</f>
        <v>0</v>
      </c>
    </row>
    <row r="52" spans="1:6" x14ac:dyDescent="0.2">
      <c r="A52" s="113"/>
      <c r="B52" s="99"/>
      <c r="C52" s="67"/>
      <c r="D52" s="68"/>
      <c r="E52" s="69"/>
      <c r="F52" s="69"/>
    </row>
    <row r="53" spans="1:6" x14ac:dyDescent="0.2">
      <c r="A53" s="114"/>
      <c r="B53" s="87"/>
      <c r="C53" s="70"/>
      <c r="D53" s="64"/>
      <c r="E53" s="65"/>
      <c r="F53" s="65"/>
    </row>
    <row r="54" spans="1:6" x14ac:dyDescent="0.2">
      <c r="A54" s="107">
        <f>COUNT($A$7:A53)+1</f>
        <v>10</v>
      </c>
      <c r="B54" s="50" t="s">
        <v>19</v>
      </c>
      <c r="C54" s="66"/>
      <c r="D54" s="29"/>
      <c r="E54" s="46"/>
      <c r="F54" s="46"/>
    </row>
    <row r="55" spans="1:6" x14ac:dyDescent="0.2">
      <c r="A55" s="112"/>
      <c r="B55" s="51" t="s">
        <v>18</v>
      </c>
      <c r="C55" s="66"/>
      <c r="D55" s="29"/>
      <c r="E55" s="46"/>
      <c r="F55" s="47"/>
    </row>
    <row r="56" spans="1:6" ht="14.25" x14ac:dyDescent="0.2">
      <c r="A56" s="112"/>
      <c r="B56" s="51"/>
      <c r="C56" s="66">
        <v>90</v>
      </c>
      <c r="D56" s="29" t="s">
        <v>45</v>
      </c>
      <c r="E56" s="57"/>
      <c r="F56" s="46">
        <f>C56*E56</f>
        <v>0</v>
      </c>
    </row>
    <row r="57" spans="1:6" x14ac:dyDescent="0.2">
      <c r="A57" s="113"/>
      <c r="B57" s="83"/>
      <c r="C57" s="67"/>
      <c r="D57" s="68"/>
      <c r="E57" s="69"/>
      <c r="F57" s="69"/>
    </row>
    <row r="58" spans="1:6" x14ac:dyDescent="0.2">
      <c r="A58" s="114"/>
      <c r="B58" s="82"/>
      <c r="C58" s="70"/>
      <c r="D58" s="64"/>
      <c r="E58" s="65"/>
      <c r="F58" s="65"/>
    </row>
    <row r="59" spans="1:6" x14ac:dyDescent="0.2">
      <c r="A59" s="107">
        <f>COUNT($A$7:A58)+1</f>
        <v>11</v>
      </c>
      <c r="B59" s="50" t="s">
        <v>76</v>
      </c>
      <c r="C59" s="66"/>
      <c r="D59" s="29"/>
      <c r="E59" s="46"/>
      <c r="F59" s="47"/>
    </row>
    <row r="60" spans="1:6" ht="51" x14ac:dyDescent="0.2">
      <c r="A60" s="112"/>
      <c r="B60" s="51" t="s">
        <v>109</v>
      </c>
      <c r="C60" s="66"/>
      <c r="D60" s="29"/>
      <c r="E60" s="46"/>
      <c r="F60" s="47"/>
    </row>
    <row r="61" spans="1:6" ht="14.25" x14ac:dyDescent="0.2">
      <c r="A61" s="112"/>
      <c r="B61" s="51" t="s">
        <v>34</v>
      </c>
      <c r="C61" s="66">
        <v>142</v>
      </c>
      <c r="D61" s="29" t="s">
        <v>44</v>
      </c>
      <c r="E61" s="57"/>
      <c r="F61" s="46">
        <f>C61*E61</f>
        <v>0</v>
      </c>
    </row>
    <row r="62" spans="1:6" ht="14.25" x14ac:dyDescent="0.2">
      <c r="A62" s="112"/>
      <c r="B62" s="51" t="s">
        <v>35</v>
      </c>
      <c r="C62" s="66">
        <v>36</v>
      </c>
      <c r="D62" s="29" t="s">
        <v>44</v>
      </c>
      <c r="E62" s="57"/>
      <c r="F62" s="46">
        <f>C62*E62</f>
        <v>0</v>
      </c>
    </row>
    <row r="63" spans="1:6" x14ac:dyDescent="0.2">
      <c r="A63" s="113"/>
      <c r="B63" s="83"/>
      <c r="C63" s="67"/>
      <c r="D63" s="68"/>
      <c r="E63" s="69"/>
      <c r="F63" s="69"/>
    </row>
    <row r="64" spans="1:6" x14ac:dyDescent="0.2">
      <c r="A64" s="114"/>
      <c r="B64" s="82"/>
      <c r="C64" s="70"/>
      <c r="D64" s="64"/>
      <c r="E64" s="65"/>
      <c r="F64" s="65"/>
    </row>
    <row r="65" spans="1:6" x14ac:dyDescent="0.2">
      <c r="A65" s="107">
        <f>COUNT($A$7:A64)+1</f>
        <v>12</v>
      </c>
      <c r="B65" s="50" t="s">
        <v>22</v>
      </c>
      <c r="C65" s="66"/>
      <c r="D65" s="29"/>
      <c r="E65" s="46"/>
      <c r="F65" s="46"/>
    </row>
    <row r="66" spans="1:6" ht="51" x14ac:dyDescent="0.2">
      <c r="A66" s="112"/>
      <c r="B66" s="51" t="s">
        <v>77</v>
      </c>
      <c r="C66" s="66"/>
      <c r="D66" s="29"/>
      <c r="E66" s="46"/>
      <c r="F66" s="46"/>
    </row>
    <row r="67" spans="1:6" ht="14.25" x14ac:dyDescent="0.2">
      <c r="A67" s="112"/>
      <c r="B67" s="51"/>
      <c r="C67" s="66">
        <v>25</v>
      </c>
      <c r="D67" s="29" t="s">
        <v>44</v>
      </c>
      <c r="E67" s="57"/>
      <c r="F67" s="46">
        <f>C67*E67</f>
        <v>0</v>
      </c>
    </row>
    <row r="68" spans="1:6" x14ac:dyDescent="0.2">
      <c r="A68" s="113"/>
      <c r="B68" s="83"/>
      <c r="C68" s="67"/>
      <c r="D68" s="68"/>
      <c r="E68" s="69"/>
      <c r="F68" s="69"/>
    </row>
    <row r="69" spans="1:6" x14ac:dyDescent="0.2">
      <c r="A69" s="114"/>
      <c r="B69" s="82"/>
      <c r="C69" s="70"/>
      <c r="D69" s="64"/>
      <c r="E69" s="65"/>
      <c r="F69" s="65"/>
    </row>
    <row r="70" spans="1:6" x14ac:dyDescent="0.2">
      <c r="A70" s="107">
        <f>COUNT($A$7:A69)+1</f>
        <v>13</v>
      </c>
      <c r="B70" s="50" t="s">
        <v>78</v>
      </c>
      <c r="C70" s="66"/>
      <c r="D70" s="29"/>
      <c r="E70" s="46"/>
      <c r="F70" s="46"/>
    </row>
    <row r="71" spans="1:6" ht="63.75" x14ac:dyDescent="0.2">
      <c r="A71" s="112"/>
      <c r="B71" s="51" t="s">
        <v>106</v>
      </c>
      <c r="C71" s="66"/>
      <c r="D71" s="29"/>
      <c r="E71" s="46"/>
      <c r="F71" s="46"/>
    </row>
    <row r="72" spans="1:6" ht="14.25" x14ac:dyDescent="0.2">
      <c r="A72" s="112"/>
      <c r="B72" s="51"/>
      <c r="C72" s="66">
        <v>64</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79</v>
      </c>
      <c r="C75" s="66"/>
      <c r="D75" s="29"/>
      <c r="E75" s="46"/>
      <c r="F75" s="47"/>
    </row>
    <row r="76" spans="1:6" ht="51" x14ac:dyDescent="0.2">
      <c r="A76" s="112"/>
      <c r="B76" s="51" t="s">
        <v>107</v>
      </c>
      <c r="C76" s="66"/>
      <c r="D76" s="29"/>
      <c r="E76" s="46"/>
      <c r="F76" s="47"/>
    </row>
    <row r="77" spans="1:6" ht="14.25" x14ac:dyDescent="0.2">
      <c r="A77" s="112"/>
      <c r="B77" s="51"/>
      <c r="C77" s="66">
        <v>88</v>
      </c>
      <c r="D77" s="29" t="s">
        <v>44</v>
      </c>
      <c r="E77" s="57"/>
      <c r="F77" s="46">
        <f>C77*E77</f>
        <v>0</v>
      </c>
    </row>
    <row r="78" spans="1:6" x14ac:dyDescent="0.2">
      <c r="A78" s="113"/>
      <c r="B78" s="83"/>
      <c r="C78" s="67"/>
      <c r="D78" s="68"/>
      <c r="E78" s="69"/>
      <c r="F78" s="69"/>
    </row>
    <row r="79" spans="1:6" x14ac:dyDescent="0.2">
      <c r="A79" s="114"/>
      <c r="B79" s="87"/>
      <c r="C79" s="70"/>
      <c r="D79" s="100"/>
      <c r="E79" s="88"/>
      <c r="F79" s="88"/>
    </row>
    <row r="80" spans="1:6" x14ac:dyDescent="0.2">
      <c r="A80" s="107">
        <f>COUNT($A$7:A79)+1</f>
        <v>15</v>
      </c>
      <c r="B80" s="50" t="s">
        <v>21</v>
      </c>
      <c r="C80" s="66"/>
      <c r="D80" s="29"/>
      <c r="E80" s="46"/>
      <c r="F80" s="46"/>
    </row>
    <row r="81" spans="1:6" ht="25.5" x14ac:dyDescent="0.2">
      <c r="A81" s="112"/>
      <c r="B81" s="51" t="s">
        <v>20</v>
      </c>
      <c r="C81" s="66"/>
      <c r="D81" s="29"/>
      <c r="E81" s="46"/>
      <c r="F81" s="47"/>
    </row>
    <row r="82" spans="1:6" ht="14.25" x14ac:dyDescent="0.2">
      <c r="A82" s="112"/>
      <c r="B82" s="51"/>
      <c r="C82" s="66">
        <v>222</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23</v>
      </c>
      <c r="C85" s="66"/>
      <c r="D85" s="29"/>
      <c r="E85" s="46"/>
      <c r="F85" s="46"/>
    </row>
    <row r="86" spans="1:6" ht="25.5" x14ac:dyDescent="0.2">
      <c r="A86" s="112"/>
      <c r="B86" s="51" t="s">
        <v>38</v>
      </c>
      <c r="C86" s="66"/>
      <c r="D86" s="29"/>
      <c r="E86" s="46"/>
      <c r="F86" s="47"/>
    </row>
    <row r="87" spans="1:6" ht="14.25" x14ac:dyDescent="0.2">
      <c r="A87" s="112"/>
      <c r="B87" s="51"/>
      <c r="C87" s="66">
        <v>112</v>
      </c>
      <c r="D87" s="29" t="s">
        <v>39</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24</v>
      </c>
      <c r="C90" s="66"/>
      <c r="D90" s="29"/>
      <c r="E90" s="46"/>
      <c r="F90" s="47"/>
    </row>
    <row r="91" spans="1:6" ht="25.5" x14ac:dyDescent="0.2">
      <c r="A91" s="112"/>
      <c r="B91" s="51" t="s">
        <v>80</v>
      </c>
      <c r="C91" s="66"/>
      <c r="D91" s="29"/>
      <c r="E91" s="46"/>
      <c r="F91" s="47"/>
    </row>
    <row r="92" spans="1:6" x14ac:dyDescent="0.2">
      <c r="A92" s="112"/>
      <c r="B92" s="51"/>
      <c r="C92" s="66">
        <v>2</v>
      </c>
      <c r="D92" s="29" t="s">
        <v>1</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26</v>
      </c>
      <c r="C95" s="66"/>
      <c r="D95" s="29"/>
      <c r="E95" s="46"/>
      <c r="F95" s="46"/>
    </row>
    <row r="96" spans="1:6" x14ac:dyDescent="0.2">
      <c r="A96" s="112"/>
      <c r="B96" s="51" t="s">
        <v>25</v>
      </c>
      <c r="C96" s="66"/>
      <c r="D96" s="29"/>
      <c r="E96" s="46"/>
      <c r="F96" s="47"/>
    </row>
    <row r="97" spans="1:6" x14ac:dyDescent="0.2">
      <c r="A97" s="112"/>
      <c r="B97" s="51"/>
      <c r="C97" s="66">
        <v>2</v>
      </c>
      <c r="D97" s="29" t="s">
        <v>1</v>
      </c>
      <c r="E97" s="57"/>
      <c r="F97" s="46">
        <f>C97*E97</f>
        <v>0</v>
      </c>
    </row>
    <row r="98" spans="1:6" x14ac:dyDescent="0.2">
      <c r="A98" s="113"/>
      <c r="B98" s="83"/>
      <c r="C98" s="67"/>
      <c r="D98" s="68"/>
      <c r="E98" s="69"/>
      <c r="F98" s="69"/>
    </row>
    <row r="99" spans="1:6" x14ac:dyDescent="0.2">
      <c r="A99" s="112"/>
      <c r="B99" s="51"/>
      <c r="C99" s="66"/>
      <c r="D99" s="29"/>
      <c r="E99" s="46"/>
      <c r="F99" s="46"/>
    </row>
    <row r="100" spans="1:6" x14ac:dyDescent="0.2">
      <c r="A100" s="107">
        <f>COUNT($A$7:A98)+1</f>
        <v>19</v>
      </c>
      <c r="B100" s="50" t="s">
        <v>28</v>
      </c>
      <c r="C100" s="66"/>
      <c r="D100" s="29"/>
      <c r="E100" s="46"/>
      <c r="F100" s="47"/>
    </row>
    <row r="101" spans="1:6" ht="38.25" x14ac:dyDescent="0.2">
      <c r="A101" s="112"/>
      <c r="B101" s="51" t="s">
        <v>27</v>
      </c>
      <c r="C101" s="66"/>
      <c r="D101" s="29"/>
      <c r="E101" s="46"/>
      <c r="F101" s="47"/>
    </row>
    <row r="102" spans="1:6" x14ac:dyDescent="0.2">
      <c r="A102" s="112"/>
      <c r="B102" s="51" t="s">
        <v>58</v>
      </c>
      <c r="C102" s="66">
        <v>2</v>
      </c>
      <c r="D102" s="29" t="s">
        <v>1</v>
      </c>
      <c r="E102" s="57"/>
      <c r="F102" s="46">
        <f>C102*E102</f>
        <v>0</v>
      </c>
    </row>
    <row r="103" spans="1:6" x14ac:dyDescent="0.2">
      <c r="A103" s="113"/>
      <c r="B103" s="83"/>
      <c r="C103" s="67"/>
      <c r="D103" s="68"/>
      <c r="E103" s="69"/>
      <c r="F103" s="69"/>
    </row>
    <row r="104" spans="1:6" x14ac:dyDescent="0.2">
      <c r="A104" s="114"/>
      <c r="B104" s="87"/>
      <c r="C104" s="41"/>
      <c r="D104" s="42"/>
      <c r="E104" s="43"/>
      <c r="F104" s="41"/>
    </row>
    <row r="105" spans="1:6" x14ac:dyDescent="0.2">
      <c r="A105" s="107">
        <f>COUNT($A$7:A104)+1</f>
        <v>20</v>
      </c>
      <c r="B105" s="50" t="s">
        <v>29</v>
      </c>
      <c r="C105" s="47"/>
      <c r="D105" s="29"/>
      <c r="E105" s="76"/>
      <c r="F105" s="47"/>
    </row>
    <row r="106" spans="1:6" ht="76.5" x14ac:dyDescent="0.2">
      <c r="A106" s="110"/>
      <c r="B106" s="51" t="s">
        <v>84</v>
      </c>
      <c r="C106" s="47"/>
      <c r="D106" s="29"/>
      <c r="E106" s="46"/>
      <c r="F106" s="47"/>
    </row>
    <row r="107" spans="1:6" x14ac:dyDescent="0.2">
      <c r="A107" s="107"/>
      <c r="B107" s="101"/>
      <c r="C107" s="77"/>
      <c r="D107" s="78">
        <v>0.05</v>
      </c>
      <c r="E107" s="47"/>
      <c r="F107" s="46">
        <f>SUM(F9:F106)*D107</f>
        <v>0</v>
      </c>
    </row>
    <row r="108" spans="1:6" x14ac:dyDescent="0.2">
      <c r="A108" s="109"/>
      <c r="B108" s="102"/>
      <c r="C108" s="103"/>
      <c r="D108" s="104"/>
      <c r="E108" s="79"/>
      <c r="F108" s="69"/>
    </row>
    <row r="109" spans="1:6" x14ac:dyDescent="0.2">
      <c r="A109" s="111"/>
      <c r="B109" s="82"/>
      <c r="C109" s="63"/>
      <c r="D109" s="64"/>
      <c r="E109" s="105"/>
      <c r="F109" s="65"/>
    </row>
    <row r="110" spans="1:6" x14ac:dyDescent="0.2">
      <c r="A110" s="107">
        <f>COUNT($A$7:A109)+1</f>
        <v>21</v>
      </c>
      <c r="B110" s="50" t="s">
        <v>31</v>
      </c>
      <c r="C110" s="47"/>
      <c r="D110" s="29"/>
      <c r="E110" s="76"/>
      <c r="F110" s="46"/>
    </row>
    <row r="111" spans="1:6" ht="38.25" x14ac:dyDescent="0.2">
      <c r="A111" s="110"/>
      <c r="B111" s="51" t="s">
        <v>30</v>
      </c>
      <c r="C111" s="47"/>
      <c r="D111" s="29"/>
      <c r="E111" s="47"/>
      <c r="F111" s="46"/>
    </row>
    <row r="112" spans="1:6" x14ac:dyDescent="0.2">
      <c r="A112" s="110"/>
      <c r="B112" s="51"/>
      <c r="C112" s="77"/>
      <c r="D112" s="78">
        <v>0.05</v>
      </c>
      <c r="E112" s="47"/>
      <c r="F112" s="46">
        <f>SUM(F9:F106)*D112</f>
        <v>0</v>
      </c>
    </row>
    <row r="113" spans="1:6" x14ac:dyDescent="0.2">
      <c r="A113" s="115"/>
      <c r="B113" s="83"/>
      <c r="C113" s="79"/>
      <c r="D113" s="68"/>
      <c r="E113" s="79"/>
      <c r="F113" s="79"/>
    </row>
    <row r="114" spans="1:6" x14ac:dyDescent="0.2">
      <c r="A114" s="110"/>
      <c r="B114" s="51"/>
      <c r="C114" s="47"/>
      <c r="D114" s="29"/>
      <c r="E114" s="47"/>
      <c r="F114" s="47"/>
    </row>
    <row r="115" spans="1:6" x14ac:dyDescent="0.2">
      <c r="A115" s="107">
        <f>COUNT($A$7:A113)+1</f>
        <v>22</v>
      </c>
      <c r="B115" s="50" t="s">
        <v>85</v>
      </c>
      <c r="C115" s="47"/>
      <c r="D115" s="29"/>
      <c r="E115" s="47"/>
      <c r="F115" s="47"/>
    </row>
    <row r="116" spans="1:6" ht="38.25" x14ac:dyDescent="0.2">
      <c r="A116" s="110"/>
      <c r="B116" s="51" t="s">
        <v>32</v>
      </c>
      <c r="C116" s="77"/>
      <c r="D116" s="78">
        <v>0.1</v>
      </c>
      <c r="E116" s="47"/>
      <c r="F116" s="46">
        <f>SUM(F9:F106)*D116</f>
        <v>0</v>
      </c>
    </row>
    <row r="117" spans="1:6" x14ac:dyDescent="0.2">
      <c r="A117" s="115"/>
      <c r="B117" s="84"/>
      <c r="C117" s="47"/>
      <c r="D117" s="29"/>
      <c r="E117" s="76"/>
      <c r="F117" s="47"/>
    </row>
    <row r="118" spans="1:6" x14ac:dyDescent="0.2">
      <c r="A118" s="52"/>
      <c r="B118" s="85" t="s">
        <v>2</v>
      </c>
      <c r="C118" s="53"/>
      <c r="D118" s="54"/>
      <c r="E118" s="55" t="s">
        <v>43</v>
      </c>
      <c r="F118" s="55">
        <f>SUM(F9:F117)</f>
        <v>0</v>
      </c>
    </row>
  </sheetData>
  <sheetProtection algorithmName="SHA-512" hashValue="9RapGEF/R2/L3itws//NWU2XXHPn8s6SdQTwl/5Hmbio7YOAJ9RGP2Y4SfU6ZXiUfVA4QOaa5mKWZTDAbDrrsg==" saltValue="zJAebDKJECNw+EuQtiB12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8" max="5" man="1"/>
    <brk id="10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F118"/>
  <sheetViews>
    <sheetView topLeftCell="A9" zoomScaleNormal="100" zoomScaleSheetLayoutView="70" workbookViewId="0">
      <selection activeCell="J40" sqref="J40"/>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176</v>
      </c>
      <c r="B3" s="80" t="s">
        <v>225</v>
      </c>
      <c r="C3" s="35"/>
      <c r="D3" s="36"/>
    </row>
    <row r="4" spans="1:6" x14ac:dyDescent="0.2">
      <c r="A4" s="34"/>
      <c r="B4" s="80" t="s">
        <v>226</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114</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92" t="s">
        <v>60</v>
      </c>
      <c r="C12" s="66"/>
      <c r="D12" s="71"/>
      <c r="E12" s="72"/>
      <c r="F12" s="73"/>
    </row>
    <row r="13" spans="1:6" ht="51" x14ac:dyDescent="0.2">
      <c r="A13" s="107"/>
      <c r="B13" s="51" t="s">
        <v>61</v>
      </c>
      <c r="C13" s="66"/>
      <c r="D13" s="71"/>
      <c r="E13" s="72"/>
      <c r="F13" s="72"/>
    </row>
    <row r="14" spans="1:6" ht="14.25" x14ac:dyDescent="0.2">
      <c r="A14" s="107"/>
      <c r="B14" s="51"/>
      <c r="C14" s="66">
        <v>10</v>
      </c>
      <c r="D14" s="29" t="s">
        <v>39</v>
      </c>
      <c r="E14" s="57"/>
      <c r="F14" s="46">
        <f>+E14*C14</f>
        <v>0</v>
      </c>
    </row>
    <row r="15" spans="1:6" x14ac:dyDescent="0.2">
      <c r="A15" s="109"/>
      <c r="B15" s="83"/>
      <c r="C15" s="67"/>
      <c r="D15" s="68"/>
      <c r="E15" s="69"/>
      <c r="F15" s="69"/>
    </row>
    <row r="16" spans="1:6" x14ac:dyDescent="0.2">
      <c r="A16" s="114"/>
      <c r="B16" s="82"/>
      <c r="C16" s="70"/>
      <c r="D16" s="64"/>
      <c r="E16" s="65"/>
      <c r="F16" s="63"/>
    </row>
    <row r="17" spans="1:6" x14ac:dyDescent="0.2">
      <c r="A17" s="107">
        <f>COUNT($A$7:A16)+1</f>
        <v>3</v>
      </c>
      <c r="B17" s="50" t="s">
        <v>15</v>
      </c>
      <c r="C17" s="66"/>
      <c r="D17" s="29"/>
      <c r="E17" s="46"/>
      <c r="F17" s="47"/>
    </row>
    <row r="18" spans="1:6" ht="38.25" x14ac:dyDescent="0.2">
      <c r="A18" s="112"/>
      <c r="B18" s="51" t="s">
        <v>33</v>
      </c>
      <c r="C18" s="66"/>
      <c r="D18" s="29"/>
      <c r="E18" s="46"/>
      <c r="F18" s="47"/>
    </row>
    <row r="19" spans="1:6" ht="14.25" x14ac:dyDescent="0.2">
      <c r="A19" s="112"/>
      <c r="B19" s="51"/>
      <c r="C19" s="66">
        <v>251</v>
      </c>
      <c r="D19" s="29" t="s">
        <v>45</v>
      </c>
      <c r="E19" s="57"/>
      <c r="F19" s="46">
        <f>C19*E19</f>
        <v>0</v>
      </c>
    </row>
    <row r="20" spans="1:6" x14ac:dyDescent="0.2">
      <c r="A20" s="113"/>
      <c r="B20" s="83"/>
      <c r="C20" s="67"/>
      <c r="D20" s="68"/>
      <c r="E20" s="69"/>
      <c r="F20" s="69"/>
    </row>
    <row r="21" spans="1:6" x14ac:dyDescent="0.2">
      <c r="A21" s="114"/>
      <c r="B21" s="82"/>
      <c r="C21" s="70"/>
      <c r="D21" s="64"/>
      <c r="E21" s="65"/>
      <c r="F21" s="63"/>
    </row>
    <row r="22" spans="1:6" x14ac:dyDescent="0.2">
      <c r="A22" s="107">
        <f>COUNT($A$7:A21)+1</f>
        <v>4</v>
      </c>
      <c r="B22" s="50" t="s">
        <v>64</v>
      </c>
      <c r="C22" s="66"/>
      <c r="D22" s="29"/>
      <c r="E22" s="46"/>
      <c r="F22" s="46"/>
    </row>
    <row r="23" spans="1:6" ht="38.25" x14ac:dyDescent="0.2">
      <c r="A23" s="112"/>
      <c r="B23" s="51" t="s">
        <v>65</v>
      </c>
      <c r="C23" s="66"/>
      <c r="D23" s="29"/>
      <c r="E23" s="46"/>
      <c r="F23" s="46"/>
    </row>
    <row r="24" spans="1:6" x14ac:dyDescent="0.2">
      <c r="A24" s="112"/>
      <c r="B24" s="51"/>
      <c r="C24" s="66">
        <v>9.5</v>
      </c>
      <c r="D24" s="29" t="s">
        <v>37</v>
      </c>
      <c r="E24" s="57"/>
      <c r="F24" s="46">
        <f>C24*E24</f>
        <v>0</v>
      </c>
    </row>
    <row r="25" spans="1:6" x14ac:dyDescent="0.2">
      <c r="A25" s="113"/>
      <c r="B25" s="83"/>
      <c r="C25" s="67"/>
      <c r="D25" s="68"/>
      <c r="E25" s="69"/>
      <c r="F25" s="69"/>
    </row>
    <row r="26" spans="1:6" x14ac:dyDescent="0.2">
      <c r="A26" s="114"/>
      <c r="B26" s="82"/>
      <c r="C26" s="70"/>
      <c r="D26" s="64"/>
      <c r="E26" s="65"/>
      <c r="F26" s="65"/>
    </row>
    <row r="27" spans="1:6" x14ac:dyDescent="0.2">
      <c r="A27" s="107">
        <f>COUNT($A$7:A26)+1</f>
        <v>5</v>
      </c>
      <c r="B27" s="50" t="s">
        <v>66</v>
      </c>
      <c r="C27" s="66"/>
      <c r="D27" s="29"/>
      <c r="E27" s="46"/>
      <c r="F27" s="46"/>
    </row>
    <row r="28" spans="1:6" ht="25.5" x14ac:dyDescent="0.2">
      <c r="A28" s="112"/>
      <c r="B28" s="51" t="s">
        <v>67</v>
      </c>
      <c r="C28" s="66"/>
      <c r="D28" s="29"/>
      <c r="E28" s="46"/>
      <c r="F28" s="46"/>
    </row>
    <row r="29" spans="1:6" ht="14.25" x14ac:dyDescent="0.2">
      <c r="A29" s="112"/>
      <c r="B29" s="51"/>
      <c r="C29" s="66">
        <v>114</v>
      </c>
      <c r="D29" s="29" t="s">
        <v>39</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199</v>
      </c>
      <c r="C32" s="66"/>
      <c r="D32" s="29"/>
      <c r="E32" s="46"/>
      <c r="F32" s="47"/>
    </row>
    <row r="33" spans="1:6" ht="63.75" x14ac:dyDescent="0.2">
      <c r="A33" s="112"/>
      <c r="B33" s="51" t="s">
        <v>86</v>
      </c>
      <c r="C33" s="66"/>
      <c r="D33" s="29"/>
      <c r="E33" s="46"/>
      <c r="F33" s="47"/>
    </row>
    <row r="34" spans="1:6" x14ac:dyDescent="0.2">
      <c r="A34" s="112"/>
      <c r="B34" s="50" t="s">
        <v>200</v>
      </c>
      <c r="C34" s="66"/>
      <c r="D34" s="29"/>
      <c r="E34" s="46"/>
      <c r="F34" s="47"/>
    </row>
    <row r="35" spans="1:6" ht="25.5" x14ac:dyDescent="0.2">
      <c r="A35" s="112"/>
      <c r="B35" s="51" t="s">
        <v>201</v>
      </c>
      <c r="C35" s="66">
        <v>251</v>
      </c>
      <c r="D35" s="48" t="s">
        <v>45</v>
      </c>
      <c r="E35" s="58"/>
      <c r="F35" s="49">
        <f>C35*E35</f>
        <v>0</v>
      </c>
    </row>
    <row r="36" spans="1:6" ht="25.5" x14ac:dyDescent="0.2">
      <c r="A36" s="112"/>
      <c r="B36" s="51" t="s">
        <v>202</v>
      </c>
      <c r="C36" s="66">
        <v>251</v>
      </c>
      <c r="D36" s="48" t="s">
        <v>45</v>
      </c>
      <c r="E36" s="58"/>
      <c r="F36" s="49">
        <f>C36*E36</f>
        <v>0</v>
      </c>
    </row>
    <row r="37" spans="1:6" x14ac:dyDescent="0.2">
      <c r="A37" s="113"/>
      <c r="B37" s="83"/>
      <c r="C37" s="67"/>
      <c r="D37" s="90"/>
      <c r="E37" s="91"/>
      <c r="F37" s="91"/>
    </row>
    <row r="38" spans="1:6" x14ac:dyDescent="0.2">
      <c r="A38" s="112"/>
      <c r="B38" s="51"/>
      <c r="C38" s="66"/>
      <c r="D38" s="48"/>
      <c r="E38" s="49"/>
      <c r="F38" s="49"/>
    </row>
    <row r="39" spans="1:6" x14ac:dyDescent="0.2">
      <c r="A39" s="107">
        <f>COUNT($A$7:A30)+1</f>
        <v>6</v>
      </c>
      <c r="B39" s="50" t="s">
        <v>206</v>
      </c>
      <c r="C39" s="66"/>
      <c r="D39" s="29"/>
      <c r="E39" s="46"/>
      <c r="F39" s="47"/>
    </row>
    <row r="40" spans="1:6" ht="76.5" x14ac:dyDescent="0.2">
      <c r="A40" s="112"/>
      <c r="B40" s="51" t="s">
        <v>207</v>
      </c>
      <c r="C40" s="66"/>
      <c r="D40" s="29"/>
      <c r="E40" s="46"/>
      <c r="F40" s="47"/>
    </row>
    <row r="41" spans="1:6" ht="14.25" x14ac:dyDescent="0.2">
      <c r="A41" s="112"/>
      <c r="B41" s="151"/>
      <c r="C41" s="66">
        <v>251</v>
      </c>
      <c r="D41" s="48" t="s">
        <v>45</v>
      </c>
      <c r="E41" s="57"/>
      <c r="F41" s="49">
        <f>+E41*C41</f>
        <v>0</v>
      </c>
    </row>
    <row r="42" spans="1:6" ht="14.25" x14ac:dyDescent="0.2">
      <c r="A42" s="113"/>
      <c r="B42" s="152"/>
      <c r="C42" s="67"/>
      <c r="D42" s="90"/>
      <c r="E42" s="69"/>
      <c r="F42" s="91"/>
    </row>
    <row r="43" spans="1:6" x14ac:dyDescent="0.2">
      <c r="A43" s="114"/>
      <c r="B43" s="87"/>
      <c r="C43" s="70"/>
      <c r="D43" s="64"/>
      <c r="E43" s="65"/>
      <c r="F43" s="65"/>
    </row>
    <row r="44" spans="1:6" x14ac:dyDescent="0.2">
      <c r="A44" s="107">
        <f>COUNT($A$7:A43)+1</f>
        <v>8</v>
      </c>
      <c r="B44" s="98" t="s">
        <v>72</v>
      </c>
      <c r="C44" s="66"/>
      <c r="D44" s="29"/>
      <c r="E44" s="46"/>
      <c r="F44" s="46"/>
    </row>
    <row r="45" spans="1:6" ht="38.25" x14ac:dyDescent="0.2">
      <c r="A45" s="112"/>
      <c r="B45" s="51" t="s">
        <v>73</v>
      </c>
      <c r="C45" s="66"/>
      <c r="D45" s="29"/>
      <c r="E45" s="46"/>
      <c r="F45" s="46"/>
    </row>
    <row r="46" spans="1:6" x14ac:dyDescent="0.2">
      <c r="A46" s="112"/>
      <c r="B46" s="84"/>
      <c r="C46" s="66">
        <v>6</v>
      </c>
      <c r="D46" s="29" t="s">
        <v>1</v>
      </c>
      <c r="E46" s="57"/>
      <c r="F46" s="46">
        <f>C46*E46</f>
        <v>0</v>
      </c>
    </row>
    <row r="47" spans="1:6" x14ac:dyDescent="0.2">
      <c r="A47" s="113"/>
      <c r="B47" s="99"/>
      <c r="C47" s="67"/>
      <c r="D47" s="68"/>
      <c r="E47" s="69"/>
      <c r="F47" s="69"/>
    </row>
    <row r="48" spans="1:6" x14ac:dyDescent="0.2">
      <c r="A48" s="114"/>
      <c r="B48" s="87"/>
      <c r="C48" s="70"/>
      <c r="D48" s="64"/>
      <c r="E48" s="65"/>
      <c r="F48" s="65"/>
    </row>
    <row r="49" spans="1:6" x14ac:dyDescent="0.2">
      <c r="A49" s="107">
        <f>COUNT($A$7:A48)+1</f>
        <v>9</v>
      </c>
      <c r="B49" s="96" t="s">
        <v>74</v>
      </c>
      <c r="C49" s="66"/>
      <c r="D49" s="29"/>
      <c r="E49" s="46"/>
      <c r="F49" s="46"/>
    </row>
    <row r="50" spans="1:6" ht="38.25" x14ac:dyDescent="0.2">
      <c r="A50" s="112"/>
      <c r="B50" s="74" t="s">
        <v>75</v>
      </c>
      <c r="C50" s="66"/>
      <c r="D50" s="29"/>
      <c r="E50" s="46"/>
      <c r="F50" s="46"/>
    </row>
    <row r="51" spans="1:6" x14ac:dyDescent="0.2">
      <c r="A51" s="112"/>
      <c r="B51" s="84"/>
      <c r="C51" s="66">
        <v>2</v>
      </c>
      <c r="D51" s="29" t="s">
        <v>1</v>
      </c>
      <c r="E51" s="57"/>
      <c r="F51" s="46">
        <f>C51*E51</f>
        <v>0</v>
      </c>
    </row>
    <row r="52" spans="1:6" x14ac:dyDescent="0.2">
      <c r="A52" s="113"/>
      <c r="B52" s="99"/>
      <c r="C52" s="67"/>
      <c r="D52" s="68"/>
      <c r="E52" s="69"/>
      <c r="F52" s="69"/>
    </row>
    <row r="53" spans="1:6" x14ac:dyDescent="0.2">
      <c r="A53" s="114"/>
      <c r="B53" s="87"/>
      <c r="C53" s="70"/>
      <c r="D53" s="64"/>
      <c r="E53" s="65"/>
      <c r="F53" s="65"/>
    </row>
    <row r="54" spans="1:6" x14ac:dyDescent="0.2">
      <c r="A54" s="107">
        <f>COUNT($A$7:A53)+1</f>
        <v>10</v>
      </c>
      <c r="B54" s="50" t="s">
        <v>19</v>
      </c>
      <c r="C54" s="66"/>
      <c r="D54" s="29"/>
      <c r="E54" s="46"/>
      <c r="F54" s="46"/>
    </row>
    <row r="55" spans="1:6" x14ac:dyDescent="0.2">
      <c r="A55" s="112"/>
      <c r="B55" s="51" t="s">
        <v>18</v>
      </c>
      <c r="C55" s="66"/>
      <c r="D55" s="29"/>
      <c r="E55" s="46"/>
      <c r="F55" s="47"/>
    </row>
    <row r="56" spans="1:6" ht="14.25" x14ac:dyDescent="0.2">
      <c r="A56" s="112"/>
      <c r="B56" s="51"/>
      <c r="C56" s="66">
        <v>91</v>
      </c>
      <c r="D56" s="29" t="s">
        <v>45</v>
      </c>
      <c r="E56" s="57"/>
      <c r="F56" s="46">
        <f>C56*E56</f>
        <v>0</v>
      </c>
    </row>
    <row r="57" spans="1:6" x14ac:dyDescent="0.2">
      <c r="A57" s="113"/>
      <c r="B57" s="83"/>
      <c r="C57" s="67"/>
      <c r="D57" s="68"/>
      <c r="E57" s="69"/>
      <c r="F57" s="69"/>
    </row>
    <row r="58" spans="1:6" x14ac:dyDescent="0.2">
      <c r="A58" s="114"/>
      <c r="B58" s="82"/>
      <c r="C58" s="70"/>
      <c r="D58" s="64"/>
      <c r="E58" s="65"/>
      <c r="F58" s="65"/>
    </row>
    <row r="59" spans="1:6" x14ac:dyDescent="0.2">
      <c r="A59" s="107">
        <f>COUNT($A$7:A58)+1</f>
        <v>11</v>
      </c>
      <c r="B59" s="50" t="s">
        <v>76</v>
      </c>
      <c r="C59" s="66"/>
      <c r="D59" s="29"/>
      <c r="E59" s="46"/>
      <c r="F59" s="47"/>
    </row>
    <row r="60" spans="1:6" ht="51" x14ac:dyDescent="0.2">
      <c r="A60" s="112"/>
      <c r="B60" s="51" t="s">
        <v>109</v>
      </c>
      <c r="C60" s="66"/>
      <c r="D60" s="29"/>
      <c r="E60" s="46"/>
      <c r="F60" s="47"/>
    </row>
    <row r="61" spans="1:6" ht="14.25" x14ac:dyDescent="0.2">
      <c r="A61" s="112"/>
      <c r="B61" s="51" t="s">
        <v>34</v>
      </c>
      <c r="C61" s="66">
        <v>145</v>
      </c>
      <c r="D61" s="29" t="s">
        <v>44</v>
      </c>
      <c r="E61" s="57"/>
      <c r="F61" s="46">
        <f>C61*E61</f>
        <v>0</v>
      </c>
    </row>
    <row r="62" spans="1:6" ht="14.25" x14ac:dyDescent="0.2">
      <c r="A62" s="112"/>
      <c r="B62" s="51" t="s">
        <v>35</v>
      </c>
      <c r="C62" s="66">
        <v>36</v>
      </c>
      <c r="D62" s="29" t="s">
        <v>44</v>
      </c>
      <c r="E62" s="57"/>
      <c r="F62" s="46">
        <f>C62*E62</f>
        <v>0</v>
      </c>
    </row>
    <row r="63" spans="1:6" x14ac:dyDescent="0.2">
      <c r="A63" s="113"/>
      <c r="B63" s="83"/>
      <c r="C63" s="67"/>
      <c r="D63" s="68"/>
      <c r="E63" s="69"/>
      <c r="F63" s="69"/>
    </row>
    <row r="64" spans="1:6" x14ac:dyDescent="0.2">
      <c r="A64" s="114"/>
      <c r="B64" s="82"/>
      <c r="C64" s="70"/>
      <c r="D64" s="64"/>
      <c r="E64" s="65"/>
      <c r="F64" s="65"/>
    </row>
    <row r="65" spans="1:6" x14ac:dyDescent="0.2">
      <c r="A65" s="107">
        <f>COUNT($A$7:A64)+1</f>
        <v>12</v>
      </c>
      <c r="B65" s="50" t="s">
        <v>22</v>
      </c>
      <c r="C65" s="66"/>
      <c r="D65" s="29"/>
      <c r="E65" s="46"/>
      <c r="F65" s="46"/>
    </row>
    <row r="66" spans="1:6" ht="51" x14ac:dyDescent="0.2">
      <c r="A66" s="112"/>
      <c r="B66" s="51" t="s">
        <v>77</v>
      </c>
      <c r="C66" s="66"/>
      <c r="D66" s="29"/>
      <c r="E66" s="46"/>
      <c r="F66" s="46"/>
    </row>
    <row r="67" spans="1:6" ht="14.25" x14ac:dyDescent="0.2">
      <c r="A67" s="112"/>
      <c r="B67" s="51"/>
      <c r="C67" s="66">
        <v>26</v>
      </c>
      <c r="D67" s="29" t="s">
        <v>44</v>
      </c>
      <c r="E67" s="57"/>
      <c r="F67" s="46">
        <f>C67*E67</f>
        <v>0</v>
      </c>
    </row>
    <row r="68" spans="1:6" x14ac:dyDescent="0.2">
      <c r="A68" s="113"/>
      <c r="B68" s="83"/>
      <c r="C68" s="67"/>
      <c r="D68" s="68"/>
      <c r="E68" s="69"/>
      <c r="F68" s="69"/>
    </row>
    <row r="69" spans="1:6" x14ac:dyDescent="0.2">
      <c r="A69" s="114"/>
      <c r="B69" s="82"/>
      <c r="C69" s="70"/>
      <c r="D69" s="64"/>
      <c r="E69" s="65"/>
      <c r="F69" s="65"/>
    </row>
    <row r="70" spans="1:6" x14ac:dyDescent="0.2">
      <c r="A70" s="107">
        <f>COUNT($A$7:A69)+1</f>
        <v>13</v>
      </c>
      <c r="B70" s="50" t="s">
        <v>78</v>
      </c>
      <c r="C70" s="66"/>
      <c r="D70" s="29"/>
      <c r="E70" s="46"/>
      <c r="F70" s="46"/>
    </row>
    <row r="71" spans="1:6" ht="63.75" x14ac:dyDescent="0.2">
      <c r="A71" s="112"/>
      <c r="B71" s="51" t="s">
        <v>106</v>
      </c>
      <c r="C71" s="66"/>
      <c r="D71" s="29"/>
      <c r="E71" s="46"/>
      <c r="F71" s="46"/>
    </row>
    <row r="72" spans="1:6" ht="14.25" x14ac:dyDescent="0.2">
      <c r="A72" s="112"/>
      <c r="B72" s="51"/>
      <c r="C72" s="66">
        <v>65</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79</v>
      </c>
      <c r="C75" s="66"/>
      <c r="D75" s="29"/>
      <c r="E75" s="46"/>
      <c r="F75" s="47"/>
    </row>
    <row r="76" spans="1:6" ht="51" x14ac:dyDescent="0.2">
      <c r="A76" s="112"/>
      <c r="B76" s="51" t="s">
        <v>107</v>
      </c>
      <c r="C76" s="66"/>
      <c r="D76" s="29"/>
      <c r="E76" s="46"/>
      <c r="F76" s="47"/>
    </row>
    <row r="77" spans="1:6" ht="14.25" x14ac:dyDescent="0.2">
      <c r="A77" s="112"/>
      <c r="B77" s="51"/>
      <c r="C77" s="66">
        <v>90</v>
      </c>
      <c r="D77" s="29" t="s">
        <v>44</v>
      </c>
      <c r="E77" s="57"/>
      <c r="F77" s="46">
        <f>C77*E77</f>
        <v>0</v>
      </c>
    </row>
    <row r="78" spans="1:6" x14ac:dyDescent="0.2">
      <c r="A78" s="113"/>
      <c r="B78" s="83"/>
      <c r="C78" s="67"/>
      <c r="D78" s="68"/>
      <c r="E78" s="69"/>
      <c r="F78" s="69"/>
    </row>
    <row r="79" spans="1:6" x14ac:dyDescent="0.2">
      <c r="A79" s="114"/>
      <c r="B79" s="87"/>
      <c r="C79" s="70"/>
      <c r="D79" s="100"/>
      <c r="E79" s="88"/>
      <c r="F79" s="88"/>
    </row>
    <row r="80" spans="1:6" x14ac:dyDescent="0.2">
      <c r="A80" s="107">
        <f>COUNT($A$7:A79)+1</f>
        <v>15</v>
      </c>
      <c r="B80" s="50" t="s">
        <v>21</v>
      </c>
      <c r="C80" s="66"/>
      <c r="D80" s="29"/>
      <c r="E80" s="46"/>
      <c r="F80" s="46"/>
    </row>
    <row r="81" spans="1:6" ht="25.5" x14ac:dyDescent="0.2">
      <c r="A81" s="112"/>
      <c r="B81" s="51" t="s">
        <v>20</v>
      </c>
      <c r="C81" s="66"/>
      <c r="D81" s="29"/>
      <c r="E81" s="46"/>
      <c r="F81" s="47"/>
    </row>
    <row r="82" spans="1:6" ht="14.25" x14ac:dyDescent="0.2">
      <c r="A82" s="112"/>
      <c r="B82" s="51"/>
      <c r="C82" s="66">
        <v>226</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23</v>
      </c>
      <c r="C85" s="66"/>
      <c r="D85" s="29"/>
      <c r="E85" s="46"/>
      <c r="F85" s="46"/>
    </row>
    <row r="86" spans="1:6" ht="25.5" x14ac:dyDescent="0.2">
      <c r="A86" s="112"/>
      <c r="B86" s="51" t="s">
        <v>38</v>
      </c>
      <c r="C86" s="66"/>
      <c r="D86" s="29"/>
      <c r="E86" s="46"/>
      <c r="F86" s="47"/>
    </row>
    <row r="87" spans="1:6" ht="14.25" x14ac:dyDescent="0.2">
      <c r="A87" s="112"/>
      <c r="B87" s="51"/>
      <c r="C87" s="66">
        <v>114</v>
      </c>
      <c r="D87" s="29" t="s">
        <v>39</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24</v>
      </c>
      <c r="C90" s="66"/>
      <c r="D90" s="29"/>
      <c r="E90" s="46"/>
      <c r="F90" s="47"/>
    </row>
    <row r="91" spans="1:6" ht="25.5" x14ac:dyDescent="0.2">
      <c r="A91" s="112"/>
      <c r="B91" s="51" t="s">
        <v>80</v>
      </c>
      <c r="C91" s="66"/>
      <c r="D91" s="29"/>
      <c r="E91" s="46"/>
      <c r="F91" s="47"/>
    </row>
    <row r="92" spans="1:6" x14ac:dyDescent="0.2">
      <c r="A92" s="112"/>
      <c r="B92" s="51"/>
      <c r="C92" s="66">
        <v>2</v>
      </c>
      <c r="D92" s="29" t="s">
        <v>1</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26</v>
      </c>
      <c r="C95" s="66"/>
      <c r="D95" s="29"/>
      <c r="E95" s="46"/>
      <c r="F95" s="46"/>
    </row>
    <row r="96" spans="1:6" x14ac:dyDescent="0.2">
      <c r="A96" s="112"/>
      <c r="B96" s="51" t="s">
        <v>25</v>
      </c>
      <c r="C96" s="66"/>
      <c r="D96" s="29"/>
      <c r="E96" s="46"/>
      <c r="F96" s="47"/>
    </row>
    <row r="97" spans="1:6" x14ac:dyDescent="0.2">
      <c r="A97" s="112"/>
      <c r="B97" s="51"/>
      <c r="C97" s="66">
        <v>2</v>
      </c>
      <c r="D97" s="29" t="s">
        <v>1</v>
      </c>
      <c r="E97" s="57"/>
      <c r="F97" s="46">
        <f>C97*E97</f>
        <v>0</v>
      </c>
    </row>
    <row r="98" spans="1:6" x14ac:dyDescent="0.2">
      <c r="A98" s="113"/>
      <c r="B98" s="83"/>
      <c r="C98" s="67"/>
      <c r="D98" s="68"/>
      <c r="E98" s="69"/>
      <c r="F98" s="69"/>
    </row>
    <row r="99" spans="1:6" x14ac:dyDescent="0.2">
      <c r="A99" s="112"/>
      <c r="B99" s="51"/>
      <c r="C99" s="66"/>
      <c r="D99" s="29"/>
      <c r="E99" s="46"/>
      <c r="F99" s="46"/>
    </row>
    <row r="100" spans="1:6" x14ac:dyDescent="0.2">
      <c r="A100" s="107">
        <f>COUNT($A$7:A98)+1</f>
        <v>19</v>
      </c>
      <c r="B100" s="50" t="s">
        <v>28</v>
      </c>
      <c r="C100" s="66"/>
      <c r="D100" s="29"/>
      <c r="E100" s="46"/>
      <c r="F100" s="47"/>
    </row>
    <row r="101" spans="1:6" ht="38.25" x14ac:dyDescent="0.2">
      <c r="A101" s="112"/>
      <c r="B101" s="51" t="s">
        <v>27</v>
      </c>
      <c r="C101" s="66"/>
      <c r="D101" s="29"/>
      <c r="E101" s="46"/>
      <c r="F101" s="47"/>
    </row>
    <row r="102" spans="1:6" x14ac:dyDescent="0.2">
      <c r="A102" s="112"/>
      <c r="B102" s="51" t="s">
        <v>58</v>
      </c>
      <c r="C102" s="66">
        <v>2</v>
      </c>
      <c r="D102" s="29" t="s">
        <v>1</v>
      </c>
      <c r="E102" s="57"/>
      <c r="F102" s="46">
        <f>C102*E102</f>
        <v>0</v>
      </c>
    </row>
    <row r="103" spans="1:6" x14ac:dyDescent="0.2">
      <c r="A103" s="113"/>
      <c r="B103" s="83"/>
      <c r="C103" s="67"/>
      <c r="D103" s="68"/>
      <c r="E103" s="69"/>
      <c r="F103" s="69"/>
    </row>
    <row r="104" spans="1:6" x14ac:dyDescent="0.2">
      <c r="A104" s="114"/>
      <c r="B104" s="87"/>
      <c r="C104" s="41"/>
      <c r="D104" s="42"/>
      <c r="E104" s="43"/>
      <c r="F104" s="41"/>
    </row>
    <row r="105" spans="1:6" x14ac:dyDescent="0.2">
      <c r="A105" s="107">
        <f>COUNT($A$7:A104)+1</f>
        <v>20</v>
      </c>
      <c r="B105" s="50" t="s">
        <v>29</v>
      </c>
      <c r="C105" s="47"/>
      <c r="D105" s="29"/>
      <c r="E105" s="76"/>
      <c r="F105" s="47"/>
    </row>
    <row r="106" spans="1:6" ht="76.5" x14ac:dyDescent="0.2">
      <c r="A106" s="110"/>
      <c r="B106" s="51" t="s">
        <v>84</v>
      </c>
      <c r="C106" s="47"/>
      <c r="D106" s="29"/>
      <c r="E106" s="46"/>
      <c r="F106" s="47"/>
    </row>
    <row r="107" spans="1:6" x14ac:dyDescent="0.2">
      <c r="A107" s="107"/>
      <c r="B107" s="101"/>
      <c r="C107" s="77"/>
      <c r="D107" s="78">
        <v>0.05</v>
      </c>
      <c r="E107" s="47"/>
      <c r="F107" s="46">
        <f>SUM(F9:F106)*D107</f>
        <v>0</v>
      </c>
    </row>
    <row r="108" spans="1:6" x14ac:dyDescent="0.2">
      <c r="A108" s="109"/>
      <c r="B108" s="102"/>
      <c r="C108" s="103"/>
      <c r="D108" s="104"/>
      <c r="E108" s="79"/>
      <c r="F108" s="69"/>
    </row>
    <row r="109" spans="1:6" x14ac:dyDescent="0.2">
      <c r="A109" s="111"/>
      <c r="B109" s="82"/>
      <c r="C109" s="63"/>
      <c r="D109" s="64"/>
      <c r="E109" s="105"/>
      <c r="F109" s="65"/>
    </row>
    <row r="110" spans="1:6" x14ac:dyDescent="0.2">
      <c r="A110" s="107">
        <f>COUNT($A$7:A109)+1</f>
        <v>21</v>
      </c>
      <c r="B110" s="50" t="s">
        <v>31</v>
      </c>
      <c r="C110" s="47"/>
      <c r="D110" s="29"/>
      <c r="E110" s="76"/>
      <c r="F110" s="46"/>
    </row>
    <row r="111" spans="1:6" ht="38.25" x14ac:dyDescent="0.2">
      <c r="A111" s="110"/>
      <c r="B111" s="51" t="s">
        <v>30</v>
      </c>
      <c r="C111" s="47"/>
      <c r="D111" s="29"/>
      <c r="E111" s="47"/>
      <c r="F111" s="46"/>
    </row>
    <row r="112" spans="1:6" x14ac:dyDescent="0.2">
      <c r="A112" s="110"/>
      <c r="B112" s="51"/>
      <c r="C112" s="77"/>
      <c r="D112" s="78">
        <v>0.05</v>
      </c>
      <c r="E112" s="47"/>
      <c r="F112" s="46">
        <f>SUM(F9:F106)*D112</f>
        <v>0</v>
      </c>
    </row>
    <row r="113" spans="1:6" x14ac:dyDescent="0.2">
      <c r="A113" s="115"/>
      <c r="B113" s="83"/>
      <c r="C113" s="79"/>
      <c r="D113" s="68"/>
      <c r="E113" s="79"/>
      <c r="F113" s="79"/>
    </row>
    <row r="114" spans="1:6" x14ac:dyDescent="0.2">
      <c r="A114" s="110"/>
      <c r="B114" s="51"/>
      <c r="C114" s="47"/>
      <c r="D114" s="29"/>
      <c r="E114" s="47"/>
      <c r="F114" s="47"/>
    </row>
    <row r="115" spans="1:6" x14ac:dyDescent="0.2">
      <c r="A115" s="107">
        <f>COUNT($A$7:A113)+1</f>
        <v>22</v>
      </c>
      <c r="B115" s="50" t="s">
        <v>85</v>
      </c>
      <c r="C115" s="47"/>
      <c r="D115" s="29"/>
      <c r="E115" s="47"/>
      <c r="F115" s="47"/>
    </row>
    <row r="116" spans="1:6" ht="38.25" x14ac:dyDescent="0.2">
      <c r="A116" s="110"/>
      <c r="B116" s="51" t="s">
        <v>32</v>
      </c>
      <c r="C116" s="77"/>
      <c r="D116" s="78">
        <v>0.1</v>
      </c>
      <c r="E116" s="47"/>
      <c r="F116" s="46">
        <f>SUM(F9:F106)*D116</f>
        <v>0</v>
      </c>
    </row>
    <row r="117" spans="1:6" x14ac:dyDescent="0.2">
      <c r="A117" s="115"/>
      <c r="B117" s="84"/>
      <c r="C117" s="47"/>
      <c r="D117" s="29"/>
      <c r="E117" s="76"/>
      <c r="F117" s="47"/>
    </row>
    <row r="118" spans="1:6" x14ac:dyDescent="0.2">
      <c r="A118" s="52"/>
      <c r="B118" s="85" t="s">
        <v>2</v>
      </c>
      <c r="C118" s="53"/>
      <c r="D118" s="54"/>
      <c r="E118" s="55" t="s">
        <v>43</v>
      </c>
      <c r="F118" s="55">
        <f>SUM(F9:F117)</f>
        <v>0</v>
      </c>
    </row>
  </sheetData>
  <sheetProtection algorithmName="SHA-512" hashValue="J0Y/fa+ASBlsSimhphquV4zl4y/9pluYN345vPeCR3LyO/FuqFHJe3ofXCzSvU9MCTF/nVTT0o9uHptvvyWH6Q==" saltValue="PeWybzACcQWPwm4TKxncN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8" max="5" man="1"/>
    <brk id="10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F118"/>
  <sheetViews>
    <sheetView topLeftCell="A19" zoomScaleNormal="100" zoomScaleSheetLayoutView="70" workbookViewId="0">
      <selection activeCell="E19" sqref="E19"/>
    </sheetView>
  </sheetViews>
  <sheetFormatPr defaultColWidth="9.140625" defaultRowHeight="12.75" x14ac:dyDescent="0.2"/>
  <cols>
    <col min="1" max="1" width="5.7109375" style="35" customWidth="1"/>
    <col min="2" max="2" width="50.7109375" style="86" customWidth="1"/>
    <col min="3" max="3" width="7.7109375" style="38" customWidth="1"/>
    <col min="4" max="4" width="4.7109375" style="39" customWidth="1"/>
    <col min="5" max="5" width="11.7109375" style="37" customWidth="1"/>
    <col min="6" max="6" width="12.7109375" style="38" customWidth="1"/>
    <col min="7" max="16384" width="9.140625" style="39"/>
  </cols>
  <sheetData>
    <row r="1" spans="1:6" x14ac:dyDescent="0.2">
      <c r="A1" s="34" t="s">
        <v>54</v>
      </c>
      <c r="B1" s="80" t="s">
        <v>8</v>
      </c>
      <c r="C1" s="35"/>
      <c r="D1" s="36"/>
    </row>
    <row r="2" spans="1:6" x14ac:dyDescent="0.2">
      <c r="A2" s="34" t="s">
        <v>55</v>
      </c>
      <c r="B2" s="80" t="s">
        <v>9</v>
      </c>
      <c r="C2" s="35"/>
      <c r="D2" s="36"/>
    </row>
    <row r="3" spans="1:6" x14ac:dyDescent="0.2">
      <c r="A3" s="34" t="s">
        <v>181</v>
      </c>
      <c r="B3" s="80" t="s">
        <v>227</v>
      </c>
      <c r="C3" s="35"/>
      <c r="D3" s="36"/>
    </row>
    <row r="4" spans="1:6" x14ac:dyDescent="0.2">
      <c r="A4" s="34"/>
      <c r="B4" s="80" t="s">
        <v>228</v>
      </c>
      <c r="C4" s="35"/>
      <c r="D4" s="36"/>
    </row>
    <row r="5" spans="1:6" ht="76.5" x14ac:dyDescent="0.2">
      <c r="A5" s="125" t="s">
        <v>0</v>
      </c>
      <c r="B5" s="126" t="s">
        <v>36</v>
      </c>
      <c r="C5" s="127" t="s">
        <v>10</v>
      </c>
      <c r="D5" s="127" t="s">
        <v>11</v>
      </c>
      <c r="E5" s="128" t="s">
        <v>40</v>
      </c>
      <c r="F5" s="128" t="s">
        <v>41</v>
      </c>
    </row>
    <row r="6" spans="1:6" x14ac:dyDescent="0.2">
      <c r="A6" s="106">
        <v>1</v>
      </c>
      <c r="B6" s="81"/>
      <c r="C6" s="41"/>
      <c r="D6" s="42"/>
      <c r="E6" s="43"/>
      <c r="F6" s="41"/>
    </row>
    <row r="7" spans="1:6" x14ac:dyDescent="0.2">
      <c r="A7" s="107">
        <f>COUNT(A6+1)</f>
        <v>1</v>
      </c>
      <c r="B7" s="155" t="s">
        <v>13</v>
      </c>
      <c r="C7" s="44"/>
      <c r="D7" s="23"/>
      <c r="E7" s="2"/>
      <c r="F7" s="2"/>
    </row>
    <row r="8" spans="1:6" ht="38.25" x14ac:dyDescent="0.2">
      <c r="A8" s="107"/>
      <c r="B8" s="3" t="s">
        <v>59</v>
      </c>
      <c r="C8" s="44"/>
      <c r="D8" s="23"/>
      <c r="E8" s="2"/>
      <c r="F8" s="2"/>
    </row>
    <row r="9" spans="1:6" ht="14.25" x14ac:dyDescent="0.2">
      <c r="A9" s="107"/>
      <c r="B9" s="3"/>
      <c r="C9" s="45">
        <v>69</v>
      </c>
      <c r="D9" s="23" t="s">
        <v>39</v>
      </c>
      <c r="E9" s="57"/>
      <c r="F9" s="2">
        <f>C9*E9</f>
        <v>0</v>
      </c>
    </row>
    <row r="10" spans="1:6" x14ac:dyDescent="0.2">
      <c r="A10" s="107"/>
      <c r="B10" s="3"/>
      <c r="C10" s="45"/>
      <c r="D10" s="23"/>
      <c r="E10" s="46"/>
      <c r="F10" s="2"/>
    </row>
    <row r="11" spans="1:6" x14ac:dyDescent="0.2">
      <c r="A11" s="108"/>
      <c r="B11" s="82"/>
      <c r="C11" s="70"/>
      <c r="D11" s="64"/>
      <c r="E11" s="65"/>
      <c r="F11" s="63"/>
    </row>
    <row r="12" spans="1:6" x14ac:dyDescent="0.2">
      <c r="A12" s="107">
        <f>COUNT($A$7:A11)+1</f>
        <v>2</v>
      </c>
      <c r="B12" s="92" t="s">
        <v>60</v>
      </c>
      <c r="C12" s="66"/>
      <c r="D12" s="71"/>
      <c r="E12" s="72"/>
      <c r="F12" s="73"/>
    </row>
    <row r="13" spans="1:6" ht="51" x14ac:dyDescent="0.2">
      <c r="A13" s="107"/>
      <c r="B13" s="51" t="s">
        <v>61</v>
      </c>
      <c r="C13" s="66"/>
      <c r="D13" s="71"/>
      <c r="E13" s="72"/>
      <c r="F13" s="72"/>
    </row>
    <row r="14" spans="1:6" ht="14.25" x14ac:dyDescent="0.2">
      <c r="A14" s="107"/>
      <c r="B14" s="51"/>
      <c r="C14" s="66">
        <v>35</v>
      </c>
      <c r="D14" s="29" t="s">
        <v>39</v>
      </c>
      <c r="E14" s="57"/>
      <c r="F14" s="46">
        <f>+E14*C14</f>
        <v>0</v>
      </c>
    </row>
    <row r="15" spans="1:6" x14ac:dyDescent="0.2">
      <c r="A15" s="109"/>
      <c r="B15" s="83"/>
      <c r="C15" s="67"/>
      <c r="D15" s="68"/>
      <c r="E15" s="69"/>
      <c r="F15" s="69"/>
    </row>
    <row r="16" spans="1:6" x14ac:dyDescent="0.2">
      <c r="A16" s="114"/>
      <c r="B16" s="82"/>
      <c r="C16" s="70"/>
      <c r="D16" s="64"/>
      <c r="E16" s="65"/>
      <c r="F16" s="63"/>
    </row>
    <row r="17" spans="1:6" x14ac:dyDescent="0.2">
      <c r="A17" s="107">
        <f>COUNT($A$7:A16)+1</f>
        <v>3</v>
      </c>
      <c r="B17" s="50" t="s">
        <v>15</v>
      </c>
      <c r="C17" s="66"/>
      <c r="D17" s="29"/>
      <c r="E17" s="46"/>
      <c r="F17" s="47"/>
    </row>
    <row r="18" spans="1:6" ht="38.25" x14ac:dyDescent="0.2">
      <c r="A18" s="112"/>
      <c r="B18" s="51" t="s">
        <v>33</v>
      </c>
      <c r="C18" s="66"/>
      <c r="D18" s="29"/>
      <c r="E18" s="46"/>
      <c r="F18" s="47"/>
    </row>
    <row r="19" spans="1:6" ht="14.25" x14ac:dyDescent="0.2">
      <c r="A19" s="112"/>
      <c r="B19" s="51"/>
      <c r="C19" s="66">
        <v>152</v>
      </c>
      <c r="D19" s="29" t="s">
        <v>45</v>
      </c>
      <c r="E19" s="57"/>
      <c r="F19" s="46">
        <f>C19*E19</f>
        <v>0</v>
      </c>
    </row>
    <row r="20" spans="1:6" x14ac:dyDescent="0.2">
      <c r="A20" s="113"/>
      <c r="B20" s="83"/>
      <c r="C20" s="67"/>
      <c r="D20" s="68"/>
      <c r="E20" s="69"/>
      <c r="F20" s="69"/>
    </row>
    <row r="21" spans="1:6" x14ac:dyDescent="0.2">
      <c r="A21" s="114"/>
      <c r="B21" s="82"/>
      <c r="C21" s="70"/>
      <c r="D21" s="64"/>
      <c r="E21" s="65"/>
      <c r="F21" s="63"/>
    </row>
    <row r="22" spans="1:6" x14ac:dyDescent="0.2">
      <c r="A22" s="107">
        <f>COUNT($A$7:A21)+1</f>
        <v>4</v>
      </c>
      <c r="B22" s="50" t="s">
        <v>64</v>
      </c>
      <c r="C22" s="66"/>
      <c r="D22" s="29"/>
      <c r="E22" s="46"/>
      <c r="F22" s="46"/>
    </row>
    <row r="23" spans="1:6" ht="38.25" x14ac:dyDescent="0.2">
      <c r="A23" s="112"/>
      <c r="B23" s="51" t="s">
        <v>65</v>
      </c>
      <c r="C23" s="66"/>
      <c r="D23" s="29"/>
      <c r="E23" s="46"/>
      <c r="F23" s="46"/>
    </row>
    <row r="24" spans="1:6" x14ac:dyDescent="0.2">
      <c r="A24" s="112"/>
      <c r="B24" s="51"/>
      <c r="C24" s="66">
        <v>5.8</v>
      </c>
      <c r="D24" s="29" t="s">
        <v>37</v>
      </c>
      <c r="E24" s="57"/>
      <c r="F24" s="46">
        <f>C24*E24</f>
        <v>0</v>
      </c>
    </row>
    <row r="25" spans="1:6" x14ac:dyDescent="0.2">
      <c r="A25" s="113"/>
      <c r="B25" s="83"/>
      <c r="C25" s="67"/>
      <c r="D25" s="68"/>
      <c r="E25" s="69"/>
      <c r="F25" s="69"/>
    </row>
    <row r="26" spans="1:6" x14ac:dyDescent="0.2">
      <c r="A26" s="114"/>
      <c r="B26" s="82"/>
      <c r="C26" s="70"/>
      <c r="D26" s="64"/>
      <c r="E26" s="65"/>
      <c r="F26" s="65"/>
    </row>
    <row r="27" spans="1:6" x14ac:dyDescent="0.2">
      <c r="A27" s="107">
        <f>COUNT($A$7:A26)+1</f>
        <v>5</v>
      </c>
      <c r="B27" s="50" t="s">
        <v>66</v>
      </c>
      <c r="C27" s="66"/>
      <c r="D27" s="29"/>
      <c r="E27" s="46"/>
      <c r="F27" s="46"/>
    </row>
    <row r="28" spans="1:6" ht="25.5" x14ac:dyDescent="0.2">
      <c r="A28" s="112"/>
      <c r="B28" s="51" t="s">
        <v>67</v>
      </c>
      <c r="C28" s="66"/>
      <c r="D28" s="29"/>
      <c r="E28" s="46"/>
      <c r="F28" s="46"/>
    </row>
    <row r="29" spans="1:6" ht="14.25" x14ac:dyDescent="0.2">
      <c r="A29" s="112"/>
      <c r="B29" s="51"/>
      <c r="C29" s="66">
        <v>69</v>
      </c>
      <c r="D29" s="29" t="s">
        <v>39</v>
      </c>
      <c r="E29" s="57"/>
      <c r="F29" s="46">
        <f>C29*E29</f>
        <v>0</v>
      </c>
    </row>
    <row r="30" spans="1:6" x14ac:dyDescent="0.2">
      <c r="A30" s="113"/>
      <c r="B30" s="83"/>
      <c r="C30" s="67"/>
      <c r="D30" s="68"/>
      <c r="E30" s="69"/>
      <c r="F30" s="69"/>
    </row>
    <row r="31" spans="1:6" x14ac:dyDescent="0.2">
      <c r="A31" s="114"/>
      <c r="B31" s="82"/>
      <c r="C31" s="70"/>
      <c r="D31" s="64"/>
      <c r="E31" s="65"/>
      <c r="F31" s="63"/>
    </row>
    <row r="32" spans="1:6" x14ac:dyDescent="0.2">
      <c r="A32" s="107">
        <f>COUNT($A$7:A31)+1</f>
        <v>6</v>
      </c>
      <c r="B32" s="50" t="s">
        <v>199</v>
      </c>
      <c r="C32" s="66"/>
      <c r="D32" s="29"/>
      <c r="E32" s="46"/>
      <c r="F32" s="47"/>
    </row>
    <row r="33" spans="1:6" ht="63.75" x14ac:dyDescent="0.2">
      <c r="A33" s="112"/>
      <c r="B33" s="51" t="s">
        <v>86</v>
      </c>
      <c r="C33" s="66"/>
      <c r="D33" s="29"/>
      <c r="E33" s="46"/>
      <c r="F33" s="47"/>
    </row>
    <row r="34" spans="1:6" x14ac:dyDescent="0.2">
      <c r="A34" s="112"/>
      <c r="B34" s="50" t="s">
        <v>200</v>
      </c>
      <c r="C34" s="66"/>
      <c r="D34" s="29"/>
      <c r="E34" s="46"/>
      <c r="F34" s="47"/>
    </row>
    <row r="35" spans="1:6" ht="25.5" x14ac:dyDescent="0.2">
      <c r="A35" s="112"/>
      <c r="B35" s="51" t="s">
        <v>201</v>
      </c>
      <c r="C35" s="66">
        <v>152</v>
      </c>
      <c r="D35" s="48" t="s">
        <v>45</v>
      </c>
      <c r="E35" s="58"/>
      <c r="F35" s="49">
        <f>C35*E35</f>
        <v>0</v>
      </c>
    </row>
    <row r="36" spans="1:6" ht="25.5" x14ac:dyDescent="0.2">
      <c r="A36" s="112"/>
      <c r="B36" s="51" t="s">
        <v>202</v>
      </c>
      <c r="C36" s="66">
        <v>152</v>
      </c>
      <c r="D36" s="48" t="s">
        <v>45</v>
      </c>
      <c r="E36" s="58"/>
      <c r="F36" s="49">
        <f>C36*E36</f>
        <v>0</v>
      </c>
    </row>
    <row r="37" spans="1:6" x14ac:dyDescent="0.2">
      <c r="A37" s="113"/>
      <c r="B37" s="83"/>
      <c r="C37" s="67"/>
      <c r="D37" s="90"/>
      <c r="E37" s="91"/>
      <c r="F37" s="91"/>
    </row>
    <row r="38" spans="1:6" x14ac:dyDescent="0.2">
      <c r="A38" s="112"/>
      <c r="B38" s="51"/>
      <c r="C38" s="66"/>
      <c r="D38" s="48"/>
      <c r="E38" s="49"/>
      <c r="F38" s="49"/>
    </row>
    <row r="39" spans="1:6" x14ac:dyDescent="0.2">
      <c r="A39" s="107">
        <f>COUNT($A$7:A30)+1</f>
        <v>6</v>
      </c>
      <c r="B39" s="50" t="s">
        <v>206</v>
      </c>
      <c r="C39" s="66"/>
      <c r="D39" s="29"/>
      <c r="E39" s="46"/>
      <c r="F39" s="47"/>
    </row>
    <row r="40" spans="1:6" ht="76.5" x14ac:dyDescent="0.2">
      <c r="A40" s="112"/>
      <c r="B40" s="51" t="s">
        <v>207</v>
      </c>
      <c r="C40" s="66"/>
      <c r="D40" s="29"/>
      <c r="E40" s="46"/>
      <c r="F40" s="47"/>
    </row>
    <row r="41" spans="1:6" ht="14.25" x14ac:dyDescent="0.2">
      <c r="A41" s="112"/>
      <c r="B41" s="151"/>
      <c r="C41" s="66">
        <v>152</v>
      </c>
      <c r="D41" s="48" t="s">
        <v>45</v>
      </c>
      <c r="E41" s="57"/>
      <c r="F41" s="49">
        <f>+E41*C41</f>
        <v>0</v>
      </c>
    </row>
    <row r="42" spans="1:6" ht="14.25" x14ac:dyDescent="0.2">
      <c r="A42" s="113"/>
      <c r="B42" s="152"/>
      <c r="C42" s="67"/>
      <c r="D42" s="90"/>
      <c r="E42" s="69"/>
      <c r="F42" s="91"/>
    </row>
    <row r="43" spans="1:6" x14ac:dyDescent="0.2">
      <c r="A43" s="114"/>
      <c r="B43" s="87"/>
      <c r="C43" s="70"/>
      <c r="D43" s="64"/>
      <c r="E43" s="65"/>
      <c r="F43" s="65"/>
    </row>
    <row r="44" spans="1:6" x14ac:dyDescent="0.2">
      <c r="A44" s="107">
        <f>COUNT($A$7:A43)+1</f>
        <v>8</v>
      </c>
      <c r="B44" s="98" t="s">
        <v>72</v>
      </c>
      <c r="C44" s="66"/>
      <c r="D44" s="29"/>
      <c r="E44" s="46"/>
      <c r="F44" s="46"/>
    </row>
    <row r="45" spans="1:6" ht="38.25" x14ac:dyDescent="0.2">
      <c r="A45" s="112"/>
      <c r="B45" s="51" t="s">
        <v>73</v>
      </c>
      <c r="C45" s="66"/>
      <c r="D45" s="29"/>
      <c r="E45" s="46"/>
      <c r="F45" s="46"/>
    </row>
    <row r="46" spans="1:6" x14ac:dyDescent="0.2">
      <c r="A46" s="112"/>
      <c r="B46" s="84"/>
      <c r="C46" s="66">
        <v>4</v>
      </c>
      <c r="D46" s="29" t="s">
        <v>1</v>
      </c>
      <c r="E46" s="57"/>
      <c r="F46" s="46">
        <f>C46*E46</f>
        <v>0</v>
      </c>
    </row>
    <row r="47" spans="1:6" x14ac:dyDescent="0.2">
      <c r="A47" s="113"/>
      <c r="B47" s="99"/>
      <c r="C47" s="67"/>
      <c r="D47" s="68"/>
      <c r="E47" s="69"/>
      <c r="F47" s="69"/>
    </row>
    <row r="48" spans="1:6" x14ac:dyDescent="0.2">
      <c r="A48" s="114"/>
      <c r="B48" s="87"/>
      <c r="C48" s="70"/>
      <c r="D48" s="64"/>
      <c r="E48" s="65"/>
      <c r="F48" s="65"/>
    </row>
    <row r="49" spans="1:6" x14ac:dyDescent="0.2">
      <c r="A49" s="107">
        <f>COUNT($A$7:A48)+1</f>
        <v>9</v>
      </c>
      <c r="B49" s="96" t="s">
        <v>74</v>
      </c>
      <c r="C49" s="66"/>
      <c r="D49" s="29"/>
      <c r="E49" s="46"/>
      <c r="F49" s="46"/>
    </row>
    <row r="50" spans="1:6" ht="38.25" x14ac:dyDescent="0.2">
      <c r="A50" s="112"/>
      <c r="B50" s="74" t="s">
        <v>75</v>
      </c>
      <c r="C50" s="66"/>
      <c r="D50" s="29"/>
      <c r="E50" s="46"/>
      <c r="F50" s="46"/>
    </row>
    <row r="51" spans="1:6" x14ac:dyDescent="0.2">
      <c r="A51" s="112"/>
      <c r="B51" s="84"/>
      <c r="C51" s="66">
        <v>2</v>
      </c>
      <c r="D51" s="29" t="s">
        <v>1</v>
      </c>
      <c r="E51" s="57"/>
      <c r="F51" s="46">
        <f>C51*E51</f>
        <v>0</v>
      </c>
    </row>
    <row r="52" spans="1:6" x14ac:dyDescent="0.2">
      <c r="A52" s="113"/>
      <c r="B52" s="99"/>
      <c r="C52" s="67"/>
      <c r="D52" s="68"/>
      <c r="E52" s="69"/>
      <c r="F52" s="69"/>
    </row>
    <row r="53" spans="1:6" x14ac:dyDescent="0.2">
      <c r="A53" s="114"/>
      <c r="B53" s="87"/>
      <c r="C53" s="70"/>
      <c r="D53" s="64"/>
      <c r="E53" s="65"/>
      <c r="F53" s="65"/>
    </row>
    <row r="54" spans="1:6" x14ac:dyDescent="0.2">
      <c r="A54" s="107">
        <f>COUNT($A$7:A53)+1</f>
        <v>10</v>
      </c>
      <c r="B54" s="50" t="s">
        <v>19</v>
      </c>
      <c r="C54" s="66"/>
      <c r="D54" s="29"/>
      <c r="E54" s="46"/>
      <c r="F54" s="46"/>
    </row>
    <row r="55" spans="1:6" x14ac:dyDescent="0.2">
      <c r="A55" s="112"/>
      <c r="B55" s="51" t="s">
        <v>18</v>
      </c>
      <c r="C55" s="66"/>
      <c r="D55" s="29"/>
      <c r="E55" s="46"/>
      <c r="F55" s="47"/>
    </row>
    <row r="56" spans="1:6" ht="14.25" x14ac:dyDescent="0.2">
      <c r="A56" s="112"/>
      <c r="B56" s="51"/>
      <c r="C56" s="66">
        <v>55</v>
      </c>
      <c r="D56" s="29" t="s">
        <v>45</v>
      </c>
      <c r="E56" s="57"/>
      <c r="F56" s="46">
        <f>C56*E56</f>
        <v>0</v>
      </c>
    </row>
    <row r="57" spans="1:6" x14ac:dyDescent="0.2">
      <c r="A57" s="113"/>
      <c r="B57" s="83"/>
      <c r="C57" s="67"/>
      <c r="D57" s="68"/>
      <c r="E57" s="69"/>
      <c r="F57" s="69"/>
    </row>
    <row r="58" spans="1:6" x14ac:dyDescent="0.2">
      <c r="A58" s="114"/>
      <c r="B58" s="82"/>
      <c r="C58" s="70"/>
      <c r="D58" s="64"/>
      <c r="E58" s="65"/>
      <c r="F58" s="65"/>
    </row>
    <row r="59" spans="1:6" x14ac:dyDescent="0.2">
      <c r="A59" s="107">
        <f>COUNT($A$7:A58)+1</f>
        <v>11</v>
      </c>
      <c r="B59" s="50" t="s">
        <v>76</v>
      </c>
      <c r="C59" s="66"/>
      <c r="D59" s="29"/>
      <c r="E59" s="46"/>
      <c r="F59" s="47"/>
    </row>
    <row r="60" spans="1:6" ht="51" x14ac:dyDescent="0.2">
      <c r="A60" s="112"/>
      <c r="B60" s="51" t="s">
        <v>109</v>
      </c>
      <c r="C60" s="66"/>
      <c r="D60" s="29"/>
      <c r="E60" s="46"/>
      <c r="F60" s="47"/>
    </row>
    <row r="61" spans="1:6" ht="14.25" x14ac:dyDescent="0.2">
      <c r="A61" s="112"/>
      <c r="B61" s="51" t="s">
        <v>34</v>
      </c>
      <c r="C61" s="66">
        <v>87</v>
      </c>
      <c r="D61" s="29" t="s">
        <v>44</v>
      </c>
      <c r="E61" s="57"/>
      <c r="F61" s="46">
        <f>C61*E61</f>
        <v>0</v>
      </c>
    </row>
    <row r="62" spans="1:6" ht="14.25" x14ac:dyDescent="0.2">
      <c r="A62" s="112"/>
      <c r="B62" s="51" t="s">
        <v>35</v>
      </c>
      <c r="C62" s="66">
        <v>22</v>
      </c>
      <c r="D62" s="29" t="s">
        <v>44</v>
      </c>
      <c r="E62" s="57"/>
      <c r="F62" s="46">
        <f>C62*E62</f>
        <v>0</v>
      </c>
    </row>
    <row r="63" spans="1:6" x14ac:dyDescent="0.2">
      <c r="A63" s="113"/>
      <c r="B63" s="83"/>
      <c r="C63" s="67"/>
      <c r="D63" s="68"/>
      <c r="E63" s="69"/>
      <c r="F63" s="69"/>
    </row>
    <row r="64" spans="1:6" x14ac:dyDescent="0.2">
      <c r="A64" s="114"/>
      <c r="B64" s="82"/>
      <c r="C64" s="70"/>
      <c r="D64" s="64"/>
      <c r="E64" s="65"/>
      <c r="F64" s="65"/>
    </row>
    <row r="65" spans="1:6" x14ac:dyDescent="0.2">
      <c r="A65" s="107">
        <f>COUNT($A$7:A64)+1</f>
        <v>12</v>
      </c>
      <c r="B65" s="50" t="s">
        <v>22</v>
      </c>
      <c r="C65" s="66"/>
      <c r="D65" s="29"/>
      <c r="E65" s="46"/>
      <c r="F65" s="46"/>
    </row>
    <row r="66" spans="1:6" ht="51" x14ac:dyDescent="0.2">
      <c r="A66" s="112"/>
      <c r="B66" s="51" t="s">
        <v>77</v>
      </c>
      <c r="C66" s="66"/>
      <c r="D66" s="29"/>
      <c r="E66" s="46"/>
      <c r="F66" s="46"/>
    </row>
    <row r="67" spans="1:6" ht="14.25" x14ac:dyDescent="0.2">
      <c r="A67" s="112"/>
      <c r="B67" s="51"/>
      <c r="C67" s="66">
        <v>16</v>
      </c>
      <c r="D67" s="29" t="s">
        <v>44</v>
      </c>
      <c r="E67" s="57"/>
      <c r="F67" s="46">
        <f>C67*E67</f>
        <v>0</v>
      </c>
    </row>
    <row r="68" spans="1:6" x14ac:dyDescent="0.2">
      <c r="A68" s="113"/>
      <c r="B68" s="83"/>
      <c r="C68" s="67"/>
      <c r="D68" s="68"/>
      <c r="E68" s="69"/>
      <c r="F68" s="69"/>
    </row>
    <row r="69" spans="1:6" x14ac:dyDescent="0.2">
      <c r="A69" s="114"/>
      <c r="B69" s="82"/>
      <c r="C69" s="70"/>
      <c r="D69" s="64"/>
      <c r="E69" s="65"/>
      <c r="F69" s="65"/>
    </row>
    <row r="70" spans="1:6" x14ac:dyDescent="0.2">
      <c r="A70" s="107">
        <f>COUNT($A$7:A69)+1</f>
        <v>13</v>
      </c>
      <c r="B70" s="50" t="s">
        <v>78</v>
      </c>
      <c r="C70" s="66"/>
      <c r="D70" s="29"/>
      <c r="E70" s="46"/>
      <c r="F70" s="46"/>
    </row>
    <row r="71" spans="1:6" ht="63.75" x14ac:dyDescent="0.2">
      <c r="A71" s="112"/>
      <c r="B71" s="51" t="s">
        <v>106</v>
      </c>
      <c r="C71" s="66"/>
      <c r="D71" s="29"/>
      <c r="E71" s="46"/>
      <c r="F71" s="46"/>
    </row>
    <row r="72" spans="1:6" ht="14.25" x14ac:dyDescent="0.2">
      <c r="A72" s="112"/>
      <c r="B72" s="51"/>
      <c r="C72" s="66">
        <v>39</v>
      </c>
      <c r="D72" s="29" t="s">
        <v>44</v>
      </c>
      <c r="E72" s="57"/>
      <c r="F72" s="46">
        <f>C72*E72</f>
        <v>0</v>
      </c>
    </row>
    <row r="73" spans="1:6" x14ac:dyDescent="0.2">
      <c r="A73" s="113"/>
      <c r="B73" s="83"/>
      <c r="C73" s="67"/>
      <c r="D73" s="68"/>
      <c r="E73" s="69"/>
      <c r="F73" s="69"/>
    </row>
    <row r="74" spans="1:6" x14ac:dyDescent="0.2">
      <c r="A74" s="114"/>
      <c r="B74" s="82"/>
      <c r="C74" s="70"/>
      <c r="D74" s="64"/>
      <c r="E74" s="65"/>
      <c r="F74" s="65"/>
    </row>
    <row r="75" spans="1:6" x14ac:dyDescent="0.2">
      <c r="A75" s="107">
        <f>COUNT($A$7:A74)+1</f>
        <v>14</v>
      </c>
      <c r="B75" s="50" t="s">
        <v>79</v>
      </c>
      <c r="C75" s="66"/>
      <c r="D75" s="29"/>
      <c r="E75" s="46"/>
      <c r="F75" s="47"/>
    </row>
    <row r="76" spans="1:6" ht="51" x14ac:dyDescent="0.2">
      <c r="A76" s="112"/>
      <c r="B76" s="51" t="s">
        <v>107</v>
      </c>
      <c r="C76" s="66"/>
      <c r="D76" s="29"/>
      <c r="E76" s="46"/>
      <c r="F76" s="47"/>
    </row>
    <row r="77" spans="1:6" ht="14.25" x14ac:dyDescent="0.2">
      <c r="A77" s="112"/>
      <c r="B77" s="51"/>
      <c r="C77" s="66">
        <v>55</v>
      </c>
      <c r="D77" s="29" t="s">
        <v>44</v>
      </c>
      <c r="E77" s="57"/>
      <c r="F77" s="46">
        <f>C77*E77</f>
        <v>0</v>
      </c>
    </row>
    <row r="78" spans="1:6" x14ac:dyDescent="0.2">
      <c r="A78" s="113"/>
      <c r="B78" s="83"/>
      <c r="C78" s="67"/>
      <c r="D78" s="68"/>
      <c r="E78" s="69"/>
      <c r="F78" s="69"/>
    </row>
    <row r="79" spans="1:6" x14ac:dyDescent="0.2">
      <c r="A79" s="114"/>
      <c r="B79" s="87"/>
      <c r="C79" s="70"/>
      <c r="D79" s="100"/>
      <c r="E79" s="88"/>
      <c r="F79" s="88"/>
    </row>
    <row r="80" spans="1:6" x14ac:dyDescent="0.2">
      <c r="A80" s="107">
        <f>COUNT($A$7:A79)+1</f>
        <v>15</v>
      </c>
      <c r="B80" s="50" t="s">
        <v>21</v>
      </c>
      <c r="C80" s="66"/>
      <c r="D80" s="29"/>
      <c r="E80" s="46"/>
      <c r="F80" s="46"/>
    </row>
    <row r="81" spans="1:6" ht="25.5" x14ac:dyDescent="0.2">
      <c r="A81" s="112"/>
      <c r="B81" s="51" t="s">
        <v>20</v>
      </c>
      <c r="C81" s="66"/>
      <c r="D81" s="29"/>
      <c r="E81" s="46"/>
      <c r="F81" s="47"/>
    </row>
    <row r="82" spans="1:6" ht="14.25" x14ac:dyDescent="0.2">
      <c r="A82" s="112"/>
      <c r="B82" s="51"/>
      <c r="C82" s="66">
        <v>137</v>
      </c>
      <c r="D82" s="29" t="s">
        <v>44</v>
      </c>
      <c r="E82" s="57"/>
      <c r="F82" s="46">
        <f>C82*E82</f>
        <v>0</v>
      </c>
    </row>
    <row r="83" spans="1:6" x14ac:dyDescent="0.2">
      <c r="A83" s="113"/>
      <c r="B83" s="83"/>
      <c r="C83" s="67"/>
      <c r="D83" s="68"/>
      <c r="E83" s="69"/>
      <c r="F83" s="69"/>
    </row>
    <row r="84" spans="1:6" x14ac:dyDescent="0.2">
      <c r="A84" s="114"/>
      <c r="B84" s="82"/>
      <c r="C84" s="70"/>
      <c r="D84" s="64"/>
      <c r="E84" s="65"/>
      <c r="F84" s="65"/>
    </row>
    <row r="85" spans="1:6" x14ac:dyDescent="0.2">
      <c r="A85" s="107">
        <f>COUNT($A$7:A84)+1</f>
        <v>16</v>
      </c>
      <c r="B85" s="50" t="s">
        <v>23</v>
      </c>
      <c r="C85" s="66"/>
      <c r="D85" s="29"/>
      <c r="E85" s="46"/>
      <c r="F85" s="46"/>
    </row>
    <row r="86" spans="1:6" ht="25.5" x14ac:dyDescent="0.2">
      <c r="A86" s="112"/>
      <c r="B86" s="51" t="s">
        <v>38</v>
      </c>
      <c r="C86" s="66"/>
      <c r="D86" s="29"/>
      <c r="E86" s="46"/>
      <c r="F86" s="47"/>
    </row>
    <row r="87" spans="1:6" ht="14.25" x14ac:dyDescent="0.2">
      <c r="A87" s="112"/>
      <c r="B87" s="51"/>
      <c r="C87" s="66">
        <v>69</v>
      </c>
      <c r="D87" s="29" t="s">
        <v>39</v>
      </c>
      <c r="E87" s="57"/>
      <c r="F87" s="46">
        <f>C87*E87</f>
        <v>0</v>
      </c>
    </row>
    <row r="88" spans="1:6" x14ac:dyDescent="0.2">
      <c r="A88" s="113"/>
      <c r="B88" s="83"/>
      <c r="C88" s="67"/>
      <c r="D88" s="68"/>
      <c r="E88" s="69"/>
      <c r="F88" s="69"/>
    </row>
    <row r="89" spans="1:6" x14ac:dyDescent="0.2">
      <c r="A89" s="114"/>
      <c r="B89" s="82"/>
      <c r="C89" s="70"/>
      <c r="D89" s="64"/>
      <c r="E89" s="65"/>
      <c r="F89" s="65"/>
    </row>
    <row r="90" spans="1:6" x14ac:dyDescent="0.2">
      <c r="A90" s="107">
        <f>COUNT($A$7:A89)+1</f>
        <v>17</v>
      </c>
      <c r="B90" s="50" t="s">
        <v>24</v>
      </c>
      <c r="C90" s="66"/>
      <c r="D90" s="29"/>
      <c r="E90" s="46"/>
      <c r="F90" s="47"/>
    </row>
    <row r="91" spans="1:6" ht="25.5" x14ac:dyDescent="0.2">
      <c r="A91" s="112"/>
      <c r="B91" s="51" t="s">
        <v>80</v>
      </c>
      <c r="C91" s="66"/>
      <c r="D91" s="29"/>
      <c r="E91" s="46"/>
      <c r="F91" s="47"/>
    </row>
    <row r="92" spans="1:6" x14ac:dyDescent="0.2">
      <c r="A92" s="112"/>
      <c r="B92" s="51"/>
      <c r="C92" s="66">
        <v>1</v>
      </c>
      <c r="D92" s="29" t="s">
        <v>1</v>
      </c>
      <c r="E92" s="57"/>
      <c r="F92" s="46">
        <f>C92*E92</f>
        <v>0</v>
      </c>
    </row>
    <row r="93" spans="1:6" x14ac:dyDescent="0.2">
      <c r="A93" s="113"/>
      <c r="B93" s="83"/>
      <c r="C93" s="67"/>
      <c r="D93" s="68"/>
      <c r="E93" s="69"/>
      <c r="F93" s="69"/>
    </row>
    <row r="94" spans="1:6" x14ac:dyDescent="0.2">
      <c r="A94" s="114"/>
      <c r="B94" s="82"/>
      <c r="C94" s="70"/>
      <c r="D94" s="64"/>
      <c r="E94" s="65"/>
      <c r="F94" s="65"/>
    </row>
    <row r="95" spans="1:6" x14ac:dyDescent="0.2">
      <c r="A95" s="107">
        <f>COUNT($A$7:A94)+1</f>
        <v>18</v>
      </c>
      <c r="B95" s="50" t="s">
        <v>26</v>
      </c>
      <c r="C95" s="66"/>
      <c r="D95" s="29"/>
      <c r="E95" s="46"/>
      <c r="F95" s="46"/>
    </row>
    <row r="96" spans="1:6" x14ac:dyDescent="0.2">
      <c r="A96" s="112"/>
      <c r="B96" s="51" t="s">
        <v>25</v>
      </c>
      <c r="C96" s="66"/>
      <c r="D96" s="29"/>
      <c r="E96" s="46"/>
      <c r="F96" s="47"/>
    </row>
    <row r="97" spans="1:6" x14ac:dyDescent="0.2">
      <c r="A97" s="112"/>
      <c r="B97" s="51"/>
      <c r="C97" s="66">
        <v>1</v>
      </c>
      <c r="D97" s="29" t="s">
        <v>1</v>
      </c>
      <c r="E97" s="57"/>
      <c r="F97" s="46">
        <f>C97*E97</f>
        <v>0</v>
      </c>
    </row>
    <row r="98" spans="1:6" x14ac:dyDescent="0.2">
      <c r="A98" s="113"/>
      <c r="B98" s="83"/>
      <c r="C98" s="67"/>
      <c r="D98" s="68"/>
      <c r="E98" s="69"/>
      <c r="F98" s="69"/>
    </row>
    <row r="99" spans="1:6" x14ac:dyDescent="0.2">
      <c r="A99" s="112"/>
      <c r="B99" s="51"/>
      <c r="C99" s="66"/>
      <c r="D99" s="29"/>
      <c r="E99" s="46"/>
      <c r="F99" s="46"/>
    </row>
    <row r="100" spans="1:6" x14ac:dyDescent="0.2">
      <c r="A100" s="107">
        <f>COUNT($A$7:A98)+1</f>
        <v>19</v>
      </c>
      <c r="B100" s="50" t="s">
        <v>28</v>
      </c>
      <c r="C100" s="66"/>
      <c r="D100" s="29"/>
      <c r="E100" s="46"/>
      <c r="F100" s="47"/>
    </row>
    <row r="101" spans="1:6" ht="38.25" x14ac:dyDescent="0.2">
      <c r="A101" s="112"/>
      <c r="B101" s="51" t="s">
        <v>27</v>
      </c>
      <c r="C101" s="66"/>
      <c r="D101" s="29"/>
      <c r="E101" s="46"/>
      <c r="F101" s="47"/>
    </row>
    <row r="102" spans="1:6" x14ac:dyDescent="0.2">
      <c r="A102" s="112"/>
      <c r="B102" s="51" t="s">
        <v>58</v>
      </c>
      <c r="C102" s="66">
        <v>2</v>
      </c>
      <c r="D102" s="29" t="s">
        <v>1</v>
      </c>
      <c r="E102" s="57"/>
      <c r="F102" s="46">
        <f>C102*E102</f>
        <v>0</v>
      </c>
    </row>
    <row r="103" spans="1:6" x14ac:dyDescent="0.2">
      <c r="A103" s="113"/>
      <c r="B103" s="83"/>
      <c r="C103" s="67"/>
      <c r="D103" s="68"/>
      <c r="E103" s="69"/>
      <c r="F103" s="69"/>
    </row>
    <row r="104" spans="1:6" x14ac:dyDescent="0.2">
      <c r="A104" s="114"/>
      <c r="B104" s="87"/>
      <c r="C104" s="41"/>
      <c r="D104" s="42"/>
      <c r="E104" s="43"/>
      <c r="F104" s="41"/>
    </row>
    <row r="105" spans="1:6" x14ac:dyDescent="0.2">
      <c r="A105" s="107">
        <f>COUNT($A$7:A104)+1</f>
        <v>20</v>
      </c>
      <c r="B105" s="50" t="s">
        <v>29</v>
      </c>
      <c r="C105" s="47"/>
      <c r="D105" s="29"/>
      <c r="E105" s="76"/>
      <c r="F105" s="47"/>
    </row>
    <row r="106" spans="1:6" ht="76.5" x14ac:dyDescent="0.2">
      <c r="A106" s="110"/>
      <c r="B106" s="51" t="s">
        <v>84</v>
      </c>
      <c r="C106" s="47"/>
      <c r="D106" s="29"/>
      <c r="E106" s="46"/>
      <c r="F106" s="47"/>
    </row>
    <row r="107" spans="1:6" x14ac:dyDescent="0.2">
      <c r="A107" s="107"/>
      <c r="B107" s="101"/>
      <c r="C107" s="77"/>
      <c r="D107" s="78">
        <v>0.05</v>
      </c>
      <c r="E107" s="47"/>
      <c r="F107" s="46">
        <f>SUM(F9:F106)*D107</f>
        <v>0</v>
      </c>
    </row>
    <row r="108" spans="1:6" x14ac:dyDescent="0.2">
      <c r="A108" s="109"/>
      <c r="B108" s="102"/>
      <c r="C108" s="103"/>
      <c r="D108" s="104"/>
      <c r="E108" s="79"/>
      <c r="F108" s="69"/>
    </row>
    <row r="109" spans="1:6" x14ac:dyDescent="0.2">
      <c r="A109" s="111"/>
      <c r="B109" s="82"/>
      <c r="C109" s="63"/>
      <c r="D109" s="64"/>
      <c r="E109" s="105"/>
      <c r="F109" s="65"/>
    </row>
    <row r="110" spans="1:6" x14ac:dyDescent="0.2">
      <c r="A110" s="107">
        <f>COUNT($A$7:A109)+1</f>
        <v>21</v>
      </c>
      <c r="B110" s="50" t="s">
        <v>31</v>
      </c>
      <c r="C110" s="47"/>
      <c r="D110" s="29"/>
      <c r="E110" s="76"/>
      <c r="F110" s="46"/>
    </row>
    <row r="111" spans="1:6" ht="38.25" x14ac:dyDescent="0.2">
      <c r="A111" s="110"/>
      <c r="B111" s="51" t="s">
        <v>30</v>
      </c>
      <c r="C111" s="47"/>
      <c r="D111" s="29"/>
      <c r="E111" s="47"/>
      <c r="F111" s="46"/>
    </row>
    <row r="112" spans="1:6" x14ac:dyDescent="0.2">
      <c r="A112" s="110"/>
      <c r="B112" s="51"/>
      <c r="C112" s="77"/>
      <c r="D112" s="78">
        <v>0.05</v>
      </c>
      <c r="E112" s="47"/>
      <c r="F112" s="46">
        <f>SUM(F9:F106)*D112</f>
        <v>0</v>
      </c>
    </row>
    <row r="113" spans="1:6" x14ac:dyDescent="0.2">
      <c r="A113" s="115"/>
      <c r="B113" s="83"/>
      <c r="C113" s="79"/>
      <c r="D113" s="68"/>
      <c r="E113" s="79"/>
      <c r="F113" s="79"/>
    </row>
    <row r="114" spans="1:6" x14ac:dyDescent="0.2">
      <c r="A114" s="110"/>
      <c r="B114" s="51"/>
      <c r="C114" s="47"/>
      <c r="D114" s="29"/>
      <c r="E114" s="47"/>
      <c r="F114" s="47"/>
    </row>
    <row r="115" spans="1:6" x14ac:dyDescent="0.2">
      <c r="A115" s="107">
        <f>COUNT($A$7:A113)+1</f>
        <v>22</v>
      </c>
      <c r="B115" s="50" t="s">
        <v>85</v>
      </c>
      <c r="C115" s="47"/>
      <c r="D115" s="29"/>
      <c r="E115" s="47"/>
      <c r="F115" s="47"/>
    </row>
    <row r="116" spans="1:6" ht="38.25" x14ac:dyDescent="0.2">
      <c r="A116" s="110"/>
      <c r="B116" s="51" t="s">
        <v>32</v>
      </c>
      <c r="C116" s="77"/>
      <c r="D116" s="78">
        <v>0.1</v>
      </c>
      <c r="E116" s="47"/>
      <c r="F116" s="46">
        <f>SUM(F9:F106)*D116</f>
        <v>0</v>
      </c>
    </row>
    <row r="117" spans="1:6" x14ac:dyDescent="0.2">
      <c r="A117" s="115"/>
      <c r="B117" s="84"/>
      <c r="C117" s="47"/>
      <c r="D117" s="29"/>
      <c r="E117" s="76"/>
      <c r="F117" s="47"/>
    </row>
    <row r="118" spans="1:6" x14ac:dyDescent="0.2">
      <c r="A118" s="52"/>
      <c r="B118" s="85" t="s">
        <v>2</v>
      </c>
      <c r="C118" s="53"/>
      <c r="D118" s="54"/>
      <c r="E118" s="55" t="s">
        <v>43</v>
      </c>
      <c r="F118" s="55">
        <f>SUM(F9:F117)</f>
        <v>0</v>
      </c>
    </row>
  </sheetData>
  <sheetProtection algorithmName="SHA-512" hashValue="W/1EFfM1d/IJl5Wb+VGmhn+1TaYXCbJLI1Zooa1II9+nPq0Rb3CNaHwG2EV2SqJWmXDkXPkihOmjQ0UeEgsSvA==" saltValue="73OuVaxl6nVabNO4oozXQ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d.o.o.&amp;R&amp;8JPE-SIR-312/20</oddHeader>
    <oddFooter>&amp;C&amp;"Arial,Navadno"&amp;9&amp;P od &amp;N</oddFooter>
  </headerFooter>
  <rowBreaks count="2" manualBreakCount="2">
    <brk id="68" max="5" man="1"/>
    <brk id="10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28</vt:i4>
      </vt:variant>
      <vt:variant>
        <vt:lpstr>Imenovani obsegi</vt:lpstr>
      </vt:variant>
      <vt:variant>
        <vt:i4>53</vt:i4>
      </vt:variant>
    </vt:vector>
  </HeadingPairs>
  <TitlesOfParts>
    <vt:vector size="81" baseType="lpstr">
      <vt:lpstr>Rekapitulacija_GD</vt:lpstr>
      <vt:lpstr>S-2700_GD</vt:lpstr>
      <vt:lpstr>S-3581_GD</vt:lpstr>
      <vt:lpstr>S-3582_GD</vt:lpstr>
      <vt:lpstr>S-3583_GD</vt:lpstr>
      <vt:lpstr>S-3584_GD</vt:lpstr>
      <vt:lpstr>S-3585_GD</vt:lpstr>
      <vt:lpstr>S-3586_GD</vt:lpstr>
      <vt:lpstr>S-3587_GD</vt:lpstr>
      <vt:lpstr>S-3588_GD</vt:lpstr>
      <vt:lpstr>S-3589_GD</vt:lpstr>
      <vt:lpstr>S-3590_GD</vt:lpstr>
      <vt:lpstr>S-3591_GD</vt:lpstr>
      <vt:lpstr>S-3592_GD</vt:lpstr>
      <vt:lpstr>S-3593_GD</vt:lpstr>
      <vt:lpstr>S-3594_GD</vt:lpstr>
      <vt:lpstr>S-3595_GD</vt:lpstr>
      <vt:lpstr>S-3596_GD</vt:lpstr>
      <vt:lpstr>S-3597_GD</vt:lpstr>
      <vt:lpstr>S-3598_GD</vt:lpstr>
      <vt:lpstr>S-3599_GD</vt:lpstr>
      <vt:lpstr>S-3600_GD</vt:lpstr>
      <vt:lpstr>S-3601_GD</vt:lpstr>
      <vt:lpstr>S-3602_GD</vt:lpstr>
      <vt:lpstr>S-3603_GD</vt:lpstr>
      <vt:lpstr>S-3604_GD</vt:lpstr>
      <vt:lpstr>PRIKLJUCKI-TIP-I_GD</vt:lpstr>
      <vt:lpstr>PRIKLJUCKI-SON_GD</vt:lpstr>
      <vt:lpstr>Rekapitulacija_GD!Področje_tiskanja</vt:lpstr>
      <vt:lpstr>'S-2700_GD'!Področje_tiskanja</vt:lpstr>
      <vt:lpstr>'S-3581_GD'!Področje_tiskanja</vt:lpstr>
      <vt:lpstr>'S-3582_GD'!Področje_tiskanja</vt:lpstr>
      <vt:lpstr>'S-3583_GD'!Področje_tiskanja</vt:lpstr>
      <vt:lpstr>'S-3584_GD'!Področje_tiskanja</vt:lpstr>
      <vt:lpstr>'S-3585_GD'!Področje_tiskanja</vt:lpstr>
      <vt:lpstr>'S-3586_GD'!Področje_tiskanja</vt:lpstr>
      <vt:lpstr>'S-3587_GD'!Področje_tiskanja</vt:lpstr>
      <vt:lpstr>'S-3588_GD'!Področje_tiskanja</vt:lpstr>
      <vt:lpstr>'S-3589_GD'!Področje_tiskanja</vt:lpstr>
      <vt:lpstr>'S-3590_GD'!Področje_tiskanja</vt:lpstr>
      <vt:lpstr>'S-3591_GD'!Področje_tiskanja</vt:lpstr>
      <vt:lpstr>'S-3592_GD'!Področje_tiskanja</vt:lpstr>
      <vt:lpstr>'S-3593_GD'!Področje_tiskanja</vt:lpstr>
      <vt:lpstr>'S-3594_GD'!Področje_tiskanja</vt:lpstr>
      <vt:lpstr>'S-3595_GD'!Področje_tiskanja</vt:lpstr>
      <vt:lpstr>'S-3596_GD'!Področje_tiskanja</vt:lpstr>
      <vt:lpstr>'S-3597_GD'!Področje_tiskanja</vt:lpstr>
      <vt:lpstr>'S-3598_GD'!Področje_tiskanja</vt:lpstr>
      <vt:lpstr>'S-3599_GD'!Področje_tiskanja</vt:lpstr>
      <vt:lpstr>'S-3600_GD'!Področje_tiskanja</vt:lpstr>
      <vt:lpstr>'S-3601_GD'!Področje_tiskanja</vt:lpstr>
      <vt:lpstr>'S-3602_GD'!Področje_tiskanja</vt:lpstr>
      <vt:lpstr>'S-3603_GD'!Področje_tiskanja</vt:lpstr>
      <vt:lpstr>'S-3604_GD'!Področje_tiskanja</vt:lpstr>
      <vt:lpstr>'PRIKLJUCKI-SON_GD'!Tiskanje_naslovov</vt:lpstr>
      <vt:lpstr>'PRIKLJUCKI-TIP-I_GD'!Tiskanje_naslovov</vt:lpstr>
      <vt:lpstr>'S-2700_GD'!Tiskanje_naslovov</vt:lpstr>
      <vt:lpstr>'S-3581_GD'!Tiskanje_naslovov</vt:lpstr>
      <vt:lpstr>'S-3582_GD'!Tiskanje_naslovov</vt:lpstr>
      <vt:lpstr>'S-3583_GD'!Tiskanje_naslovov</vt:lpstr>
      <vt:lpstr>'S-3584_GD'!Tiskanje_naslovov</vt:lpstr>
      <vt:lpstr>'S-3585_GD'!Tiskanje_naslovov</vt:lpstr>
      <vt:lpstr>'S-3586_GD'!Tiskanje_naslovov</vt:lpstr>
      <vt:lpstr>'S-3587_GD'!Tiskanje_naslovov</vt:lpstr>
      <vt:lpstr>'S-3588_GD'!Tiskanje_naslovov</vt:lpstr>
      <vt:lpstr>'S-3589_GD'!Tiskanje_naslovov</vt:lpstr>
      <vt:lpstr>'S-3590_GD'!Tiskanje_naslovov</vt:lpstr>
      <vt:lpstr>'S-3591_GD'!Tiskanje_naslovov</vt:lpstr>
      <vt:lpstr>'S-3592_GD'!Tiskanje_naslovov</vt:lpstr>
      <vt:lpstr>'S-3593_GD'!Tiskanje_naslovov</vt:lpstr>
      <vt:lpstr>'S-3594_GD'!Tiskanje_naslovov</vt:lpstr>
      <vt:lpstr>'S-3595_GD'!Tiskanje_naslovov</vt:lpstr>
      <vt:lpstr>'S-3596_GD'!Tiskanje_naslovov</vt:lpstr>
      <vt:lpstr>'S-3597_GD'!Tiskanje_naslovov</vt:lpstr>
      <vt:lpstr>'S-3598_GD'!Tiskanje_naslovov</vt:lpstr>
      <vt:lpstr>'S-3599_GD'!Tiskanje_naslovov</vt:lpstr>
      <vt:lpstr>'S-3600_GD'!Tiskanje_naslovov</vt:lpstr>
      <vt:lpstr>'S-3601_GD'!Tiskanje_naslovov</vt:lpstr>
      <vt:lpstr>'S-3602_GD'!Tiskanje_naslovov</vt:lpstr>
      <vt:lpstr>'S-3603_GD'!Tiskanje_naslovov</vt:lpstr>
      <vt:lpstr>'S-3604_GD'!Tiskanje_naslovov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popisi plin 100mbar</dc:title>
  <dc:creator>test</dc:creator>
  <dc:description>izdelan: 31/08-2005</dc:description>
  <cp:lastModifiedBy>test</cp:lastModifiedBy>
  <cp:lastPrinted>2020-09-28T06:15:16Z</cp:lastPrinted>
  <dcterms:created xsi:type="dcterms:W3CDTF">1999-05-03T05:58:28Z</dcterms:created>
  <dcterms:modified xsi:type="dcterms:W3CDTF">2020-10-06T10:07:42Z</dcterms:modified>
</cp:coreProperties>
</file>