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 windowWidth="11388" windowHeight="6540" activeTab="1"/>
  </bookViews>
  <sheets>
    <sheet name="JPE-SV-89-17 predračun" sheetId="3" r:id="rId1"/>
    <sheet name="JPE-SV-89-17 popis del" sheetId="2" r:id="rId2"/>
  </sheets>
  <definedNames>
    <definedName name="_xlnm.Print_Area" localSheetId="1">'JPE-SV-89-17 popis del'!$A$4:$F$138</definedName>
  </definedNames>
  <calcPr calcId="145621"/>
</workbook>
</file>

<file path=xl/calcChain.xml><?xml version="1.0" encoding="utf-8"?>
<calcChain xmlns="http://schemas.openxmlformats.org/spreadsheetml/2006/main">
  <c r="F10" i="2" l="1"/>
  <c r="F11" i="2"/>
  <c r="F12" i="2"/>
  <c r="F13" i="2"/>
  <c r="F14" i="2" l="1"/>
  <c r="F75" i="2" l="1"/>
  <c r="F74" i="2"/>
  <c r="F105" i="2"/>
  <c r="F106" i="2"/>
  <c r="F107" i="2"/>
  <c r="F112" i="2"/>
  <c r="F113" i="2"/>
  <c r="F114" i="2"/>
  <c r="F115" i="2"/>
  <c r="F116" i="2"/>
  <c r="F117" i="2"/>
  <c r="F122" i="2"/>
  <c r="F123" i="2"/>
  <c r="F124" i="2"/>
  <c r="F125" i="2"/>
  <c r="F126" i="2"/>
  <c r="F78" i="2"/>
  <c r="F79" i="2"/>
  <c r="F80" i="2"/>
  <c r="F81" i="2"/>
  <c r="F82" i="2"/>
  <c r="F83" i="2"/>
  <c r="F84" i="2"/>
  <c r="F85" i="2"/>
  <c r="F86" i="2"/>
  <c r="F87" i="2"/>
  <c r="F88" i="2"/>
  <c r="F89" i="2"/>
  <c r="F90" i="2"/>
  <c r="F91" i="2"/>
  <c r="F92" i="2"/>
  <c r="F93" i="2"/>
  <c r="F94" i="2"/>
  <c r="F96" i="2"/>
  <c r="F97" i="2"/>
  <c r="F98" i="2"/>
  <c r="F99" i="2"/>
  <c r="F118" i="2" l="1"/>
  <c r="F127" i="2"/>
  <c r="F108" i="2"/>
  <c r="F65" i="2"/>
  <c r="F64" i="2"/>
  <c r="F63" i="2"/>
  <c r="F62" i="2"/>
  <c r="F41" i="2"/>
  <c r="F42" i="2"/>
  <c r="F43" i="2"/>
  <c r="F44" i="2"/>
  <c r="F40" i="2"/>
  <c r="F21" i="2"/>
  <c r="F22" i="2"/>
  <c r="F23" i="2"/>
  <c r="F24" i="2"/>
  <c r="F25" i="2"/>
  <c r="F26" i="2"/>
  <c r="F27" i="2"/>
  <c r="F28" i="2"/>
  <c r="F29" i="2"/>
  <c r="F30" i="2"/>
  <c r="F31" i="2"/>
  <c r="F32" i="2"/>
  <c r="F33" i="2"/>
  <c r="F34" i="2"/>
  <c r="F35" i="2"/>
  <c r="F36" i="2"/>
  <c r="F37" i="2"/>
  <c r="F39" i="2"/>
  <c r="F45" i="2"/>
  <c r="F50" i="2"/>
  <c r="F51" i="2"/>
  <c r="F52" i="2"/>
  <c r="F53" i="2"/>
  <c r="F54" i="2"/>
  <c r="F55" i="2"/>
  <c r="F56" i="2"/>
  <c r="F57" i="2"/>
  <c r="F58" i="2"/>
  <c r="F59" i="2"/>
  <c r="F60" i="2"/>
  <c r="F71" i="2"/>
  <c r="F72" i="2"/>
  <c r="F73" i="2"/>
  <c r="F76" i="2"/>
  <c r="F77" i="2"/>
  <c r="F20" i="2"/>
  <c r="F46" i="2" l="1"/>
  <c r="F66" i="2"/>
  <c r="C15" i="3"/>
  <c r="C14" i="3"/>
  <c r="C16" i="3"/>
  <c r="F101" i="2"/>
  <c r="C12" i="3" l="1"/>
  <c r="C10" i="3"/>
  <c r="C13" i="3"/>
  <c r="C11" i="3"/>
  <c r="C17" i="3" l="1"/>
</calcChain>
</file>

<file path=xl/sharedStrings.xml><?xml version="1.0" encoding="utf-8"?>
<sst xmlns="http://schemas.openxmlformats.org/spreadsheetml/2006/main" count="302" uniqueCount="156">
  <si>
    <t>1.</t>
  </si>
  <si>
    <t>m2</t>
  </si>
  <si>
    <t>2.</t>
  </si>
  <si>
    <t>3.</t>
  </si>
  <si>
    <t>m1</t>
  </si>
  <si>
    <t>4.</t>
  </si>
  <si>
    <t>m3</t>
  </si>
  <si>
    <t>5.</t>
  </si>
  <si>
    <t>6.</t>
  </si>
  <si>
    <t>7.</t>
  </si>
  <si>
    <t>8.</t>
  </si>
  <si>
    <t>9.</t>
  </si>
  <si>
    <t>18.</t>
  </si>
  <si>
    <t>19.</t>
  </si>
  <si>
    <t>Rušitvena dela</t>
  </si>
  <si>
    <t>Pripravljalna dela</t>
  </si>
  <si>
    <t>kpl</t>
  </si>
  <si>
    <t>Splošno</t>
  </si>
  <si>
    <t>I.</t>
  </si>
  <si>
    <t>II.</t>
  </si>
  <si>
    <t>10.</t>
  </si>
  <si>
    <t>11.</t>
  </si>
  <si>
    <t>12.</t>
  </si>
  <si>
    <t>13.</t>
  </si>
  <si>
    <t>14.</t>
  </si>
  <si>
    <t>15.</t>
  </si>
  <si>
    <t>16.</t>
  </si>
  <si>
    <t>17.</t>
  </si>
  <si>
    <t>III.</t>
  </si>
  <si>
    <t>IV.</t>
  </si>
  <si>
    <t>V.</t>
  </si>
  <si>
    <t>VI.</t>
  </si>
  <si>
    <t>REKAPITULACIJA</t>
  </si>
  <si>
    <t>Diamantno strojno rezanje asfalta deb.do 14 cm</t>
  </si>
  <si>
    <t>kom</t>
  </si>
  <si>
    <t>Odstranjevanje kovinskih stebričkov, priprava za ponovno postavitev</t>
  </si>
  <si>
    <t>Rušenje A.B. jaškov; prenos ruševin na deponijo gradbišča</t>
  </si>
  <si>
    <t>Delo v režiji:</t>
  </si>
  <si>
    <t>Zemeljska dela</t>
  </si>
  <si>
    <t>Planiranje in utrjevanje dna izkopa do potrebne zbitosti</t>
  </si>
  <si>
    <t>Ročni izkop kanala za nove robnike</t>
  </si>
  <si>
    <t>Odvodnjavanje - kanalizacija</t>
  </si>
  <si>
    <t>Izdelava priključkov kanalizacijskih cevi za revizijske jaške</t>
  </si>
  <si>
    <t>Vertikalna prometna signalizacija</t>
  </si>
  <si>
    <t>Montaža demontiranih prometnih znakov (drog in table) v betonski temelj.</t>
  </si>
  <si>
    <t>Cementninarska dela</t>
  </si>
  <si>
    <t>Robniki, položeni v ločnih linijah.</t>
  </si>
  <si>
    <t>Kompletna izdelava, dobava in vgradnja betonskih vrtnih robnikov, vključno podlaga iz betona v deb.15 cm - poraba betona 0,10/m3/m1, vključno stičenje med robniki</t>
  </si>
  <si>
    <t>Dobava in vgrajevanje pranih plošč, položene na pripravljeno podlago, fugirane s cementno malto</t>
  </si>
  <si>
    <t>VII.</t>
  </si>
  <si>
    <t>Asfalterska dela</t>
  </si>
  <si>
    <t>Doplačilo za izvedbo asfaltne mulde:
* širina mulde: 50 cm,
* globina mulde: od 2,5 do 5,0 cm,
* vzdolžni padci: po načrtu odvodnjavanja proti cestnim požiralnikom.
Obračun po osni dolžini muld.</t>
  </si>
  <si>
    <t>Kompletna izdelava stikov nove obrabne plasti:
* zatesnitev stikov starega in novega asfalta,
* zatesnitev stikov z obstoječimi in novimi robniki,
* dobava in vgradnja z elastomeri izboljšane vlaknaste bitumenske raztopine,
* ročno lepljenje z lopatico ali posebnim orodjem v skladu z navodili dobavitelja materiala.
Obračun po tlorisni dolžini zatesnjenih stikov.</t>
  </si>
  <si>
    <t>Kompletna izdelava, dobava in vgradnja nosilne asfaltne plasti:
* bituminizirane zmesi AC 22 base B 50/70 A3 v debelini 10 cm,
* vgrajena na utrjeno nevezano nosilno plast.</t>
  </si>
  <si>
    <t>Odvoz odpadnega materiala ruševin in  rezkanja asfalta na stalno deponijo:
* v ceni zajeti ravnanje z odpadnim materialom v skladu z veljavnimi predpisi,
* prevzemnik mora biti vpisan na seznamih ARSO,
* v ceni upoštevati ustrezno računsko razdaljo do deponije, s katero bodo pokriti vsi stroški prevoza, ne glede na dejansko razdaljo do deponije,
* v ceni zajeti vse stroške deponiranja, vse dajatve, dokumentacijo idr. v skladu z veljavnimi predpisi o ravnanju z odpadki.</t>
  </si>
  <si>
    <t>Kompletna izdelava, dobava in vgradnja obrabne in zaporne plasti:
* bituminizirane zmesi AC 8 surf B 50/70 A3 v debelini 4 cm,
* vgrajena na nosilno asfaltno plast.</t>
  </si>
  <si>
    <t xml:space="preserve">
v EUR brez DDV</t>
  </si>
  <si>
    <t>Izdelava vzdolžnih in prečnih profilov za potrebe polaganja kanalizacije</t>
  </si>
  <si>
    <t>Dobava in polaganje tlakovcev, položeni na pripravljeno podlago, fugirani z mivko</t>
  </si>
  <si>
    <t>Obrizg podlage z bitumensko emulzijo.</t>
  </si>
  <si>
    <t>Enota mere</t>
  </si>
  <si>
    <t>Količina</t>
  </si>
  <si>
    <t>Cena na enoto mere v EUR brez DDV</t>
  </si>
  <si>
    <t>Vrednost postavke v EUR brez DDV</t>
  </si>
  <si>
    <t>Opis postavke</t>
  </si>
  <si>
    <t>Postavitev gradbiščne ograje iz stojal in opozorilnega traku, opozorilnih tabel in začasne prometne signalizacije, postavitev gradbiščnih provizorijev za potrebe delovanja gradbišča</t>
  </si>
  <si>
    <t>Pripravljalna dela skupaj v EUR brez DDV</t>
  </si>
  <si>
    <t>Rušitvena dela se morajo izvajati po nadzorom. Pred rušenjem morajo biti odklopljene in odstranjene vse instalacije. Prav tako mora biti odstranjena vsa oprema, ki bi lahko ovirala rušenje. Omogočeno mora biti močenje ruševin z vodo zaradi preprečevanja prašenja in prekomernega onesnaževanja okolice. Obvezno upoštevati zaščitne mere, ki jih predpisuje zakon o varstvu pri delu. Rušenje in odstranjeni elementi morajo biti po velikosti primerni za transport in deponiranje ter ločeni po vrstah materialov. Obvezno upoštevati zaščitne mere pri ločevanju ruševin po vrstah materialov.</t>
  </si>
  <si>
    <t>Rušenje obstoječih asfaltnih površin deb.do 14 cm; prenos ruševin na deponijo gradbišča</t>
  </si>
  <si>
    <t>Rezkanje obstoječih asfalt-betonskih površin v deb.do 6 cm; prenos ruševin na deponijo gradbišča</t>
  </si>
  <si>
    <t>Rušenje obstoječih A.B. muld širine do 50 cm, skupaj s podlago (0,20 m3 betona/m1 mulde); prenos ruševin na deponijo gradbišča</t>
  </si>
  <si>
    <t>Rušenje obstoječih A.B. talnih površin deb.do 20 cm; prenos ruševin na deponijo gradbišča</t>
  </si>
  <si>
    <t>Diamantno strojno rezanje obstoječih A.B. talnih površin deb.do 20 cm</t>
  </si>
  <si>
    <t>Odstranitev betonskih tlakovcev, čiščenje in priprava za ponovno polaganje</t>
  </si>
  <si>
    <t>Odstranjevanje obrobe iz granitnih kock, čiščenje in priprava za ponovno polaganje</t>
  </si>
  <si>
    <t>Rušenje tlaka iz granitnih kock, čiščenje in priprava za ponovno polaganje</t>
  </si>
  <si>
    <t>Rušenje obstoječih cestnih robnikov, obbetonirani; prenos ruševin na deponijo gradbišča</t>
  </si>
  <si>
    <t>Odstranjevanje LTŽ cestnih rešetk z okvirjem, čiščenje in priprava za ponovno uporabo</t>
  </si>
  <si>
    <t>Odstranjevanje LTŽ pokrovov jaškov z okvirjem, čiščenje in priprava za ponovno uporabo</t>
  </si>
  <si>
    <t>Demontaža obstoječih linijskih Fe rešetk, čiščenje in priprava za ponovno vgrajevanje</t>
  </si>
  <si>
    <t>Demontaža obstoječega vertikalnega prometnega znaka in priprava za ponovno montažo</t>
  </si>
  <si>
    <t>Demontaža obstoječih poškodovanih betonskih kanalizacijskih cevi; prenos ruševin na deponijo gradbišča</t>
  </si>
  <si>
    <t>Nakladanje in odvoz materiala od ruševin in asfalta na stalno deponijo v ceni upoštevana komunalna taksa</t>
  </si>
  <si>
    <t>ura</t>
  </si>
  <si>
    <t>dan</t>
  </si>
  <si>
    <t xml:space="preserve">~ bager - kladivo                                     </t>
  </si>
  <si>
    <t xml:space="preserve">~ kamion                                                 </t>
  </si>
  <si>
    <t xml:space="preserve">~ kompresor                                           </t>
  </si>
  <si>
    <t xml:space="preserve">~ KV delavec                                           </t>
  </si>
  <si>
    <t xml:space="preserve">~ PK delavec                                          </t>
  </si>
  <si>
    <t xml:space="preserve">~ ročno udarno kladivo                            </t>
  </si>
  <si>
    <t xml:space="preserve">~ žaga za asfalt                                       </t>
  </si>
  <si>
    <t>Zemljo je treba kopati pod naklonom, ki ustreza trdnosti kopane zemlje. Če se koplje v večjo globino in širino, je treba kopati v obliki stopnic. Če ne kopljemo v obliki stopnic in pri navpičnem izkopu globine nad 1,00 m, je treba v zemljo do III.kategorije izvršiti ustrezno opiranje bočnih strani izkopa (razpiranje se obračuna posebej) izpodkopavanje zemlje je prepovedano. V slabem zemljišču in pri nizkih temperaturah se mora zadnja plast zemlje izkopati neposredno pred pričetkom betonskih del. Vsak dan pred pričetkom dela, zlasti pa po deževnem vremenu, topljenju snega, mrazu, se morajo pregledati bočne strani izkopa in opraviti vsi potrebni varnostni ukrepi. Morebitno črpanje vode iz gradbene jame se obračuna posebej.</t>
  </si>
  <si>
    <t>Strojni izkop humusa oziroma zgornje plasti v sloju deb.do 20 cm, z nakladanjem in transportom materiala na gradbiščno deponijo</t>
  </si>
  <si>
    <t>Strojni izkop v zemljišču III.kategorije z nakladanjem in transportom materiala na gradbiščno deponijo</t>
  </si>
  <si>
    <t>Ročni izkop kanala globine do 1 m z odmetom izkopanega materiala na rob izkopa</t>
  </si>
  <si>
    <t>Strojno-ročni izkop kanala globine do 2 m1 z odmetom izkopanega materiala na rob izkopa</t>
  </si>
  <si>
    <t>Nakladanje in odvoz odvečnega izkopanega materiala na stalno deponijo; v ceni upoštevana komunalna taksa</t>
  </si>
  <si>
    <t>Zasipanje kanala z materialom od izkopa, utrjevanje do potrebne trdnosti</t>
  </si>
  <si>
    <t>Dobava in polaganje geotekstila iz polipropilenski vlaken, natezna trdnost vzdolžno/prečno 14/14 KN/M po sistemu EN ISO 10319</t>
  </si>
  <si>
    <t>Dobava in vgrajevanje tamponskega materiala v deb.30 cm pred betoniranjem A.B. talne plošče in pod grobim asfaltom</t>
  </si>
  <si>
    <t>Dobava in vgradnja finega tampona pod A.B. talno ploščo in grobim asfaltom v deb. 6 cm</t>
  </si>
  <si>
    <t xml:space="preserve">~ bager - žlica                                         </t>
  </si>
  <si>
    <t xml:space="preserve">~ vibro nabijač                                         </t>
  </si>
  <si>
    <t xml:space="preserve">~ vibro plošča                                          </t>
  </si>
  <si>
    <t xml:space="preserve">~ vibro valjar                                            </t>
  </si>
  <si>
    <t>Izdelava R.J. iz B.C. fi 60 cm, globine do 1 m, z izdelavo mulde in LTŽ pokrovom</t>
  </si>
  <si>
    <t>Izdelava R.J. iz betonske cevi fi 80 cm, globine do 2 m, z izdelavo mulde in LTŽ pokrovom</t>
  </si>
  <si>
    <t>Izdelava R.J. iz betonske cevi fi 80 cm, globine do 2 m, z izdelavo mulde in LTŽ pokrovom, vključno z vgrajenim čistilnim kosom s protipovratnim ventilom</t>
  </si>
  <si>
    <t>Izdelava cestnih požiralnikov iz betonske cevi fi 40 cm, globine do 1 m, z LTŽ rešetko</t>
  </si>
  <si>
    <t>Izdelava ponikovalnice iz betonske cevi fi 100, globine do 2 m z nasutjem kamnitih krogel in betonskim pokrovom</t>
  </si>
  <si>
    <t>Kompletna izdelava, dobava in vgradnja novega revizijskega jaška :
* jaški izdelani iz lahke, mehanske in kemično odporne umetne mase (PP ali PE), skladni s SIST EN 13598,                                                    * premer jaška: 80 cm,
* globina jaška: do 1,00 m,
* vstopni priključki: 1 × f 200 mm in 2× f 160 mm, vse za PVC gladko cev,
* izstopni priključek: f 250 mm, za PVC gladko cev,
* poraba betona za podlago: ca. 0,15 m3,
* AB venec višine 20 cm, podložna plošča debeline 15 cm: poraba betona do 0,20 m3/kos, armature do 50 kg/kos, opaž roba plošče 6,95 m1/kos.
* modularna izvedba,
* dno z izdelano muldo, priključki in odtokom,
* izdelava vseh potrebnih priključkov na projektiranih višinah: z navrtavanjem ohišja jaška in odrezom stopničastega nastavka (po potrebi z nastavkom za priklop cevi), tesnjenje z vstopnim tesnilom ali varjenjem,
* zgornji konusni nastavek, kompatibilen izbranemu pokrovu,
* LTŽ pokrov z napisom "kanalizacija", skladen s SIST EN 124, razred nosilnosti D400,
* vključno zaključni AB venec in podložna plošča,
* LTŽ pokrov z vencem in ploščo ne sme nalegati na ohišje jaška,
* namestitev jaška na projektirano lego,
* vključno predhodna izdelava, dobava in vgradnja betonske podlage jaška iz betona C 16/20 v debelini 15 cm,</t>
  </si>
  <si>
    <t>Kompletna izdelava, dobava in vgradnja novih cestnih požiralnikov :
* telo požiralnika izdelano iz lahke, mehanske in kemično odporne umetne mase (PP), z ojačitvenimi rebri in integriranimi tesnili z možnostjo prilagajanja kota in višine ob spajanju,
* modularna izvedba,
* spodnji del z izdelanim priključkom za odtočno cev pod kotom 15°,
* zgornji konusni nastavek, kompatibilen z vtočno rešetko,
* vmes po potrebi nastavki za podaljšanje telesa požiralnika,
* LTŽ vtočna rešetka, skladna s SIST EN 124, razred nosilnosti D400,
* nastavek na jašku in rešetki izdelana tako, da se obremenitev ne prenaša na telo požiralnika,
* rešetka v obliki mulde v okvirju na tečajih, ki omogočajo snemanje rešetke s prometno varnimi zaklepi,
* vključno lovilno vedro za nesnago, čemur je prilagojen nastavek na rešetki,                                                                                                                                                                                                                                                                * višine požiralnikov: od 60 do 100 cm,                                                                                                                                                                                                                                                                                                                                        * premer: ca. 40 cm,                                                                                                                                                                                                                                                                                                                                                                          * LTŽ muldna rešetka 30 × 50 cm,                                                                                                                                                                                                                                                                                                                                              * poraba betona za podlago: do 0,10 m3,                                                                                                                                                                                                                                                                                                                               * poraba betona za podlago: ca. 0,15 m3,</t>
  </si>
  <si>
    <t xml:space="preserve">Ponovna vgradnja demontiranih LTŽ cestnih pokrovov na jaške raznih izvedb:
* kompletna izdelava in dobava nastavnih vencev in nosilnih plošč za montažo LTŽ pokrovov,
* montaža LTŽ pokrovov na nastavne vence na projektirano koto ureditve.                                                                                                                                                                                                                                                                 LTŽ cestni pokrovi in cestne rešetke z okvirji:
* dimenzije do 50 × 50 cm oz. do f 55 cm (do 0,25 m2).                                                                                                                                                                                                                                                    </t>
  </si>
  <si>
    <t>Kompletna izdelava, dobava in montaža zunanje meteorne kanalizacije:
* PCV cevi za ulično kanalizacijo,
* temenska togost: SN8,
* vodotesno spajanje z obojko in tesnilom,
* polaganje v jarke v projektiranem naklonu,
* polno obbetonirane cevi z betonom C16/20.                                                                                                                                                                                                                                                                                                             Ravne cevi f 160 mm:
* poraba betona: do 0,08 m3/m1.</t>
  </si>
  <si>
    <t>Kompletna izdelava, dobava in montaža zunanje meteorne kanalizacije:
* PCV cevi za ulično kanalizacijo,  
* temenska togost: SN8,
* vodotesno spajanje z obojko in tesnilom,
* polaganje v jarke v projektiranem naklonu,
* polno obbetonirane cevi z betonom C16/20                                                                                                                                                                                                                                                                                                                          Ravne cevi f 120 mm:
* poraba betona: do 0,10 m3/m1.</t>
  </si>
  <si>
    <t>Kompletna izdelava, dobava in montaža zunanje meteorne kanalizacije:
* PCV cevi za ulično kanalizacijo,
* temenska togost: SN8,
* vodotesno spajanje z obojko in tesnilom,
* polaganje v jarke v projektiranem naklonu,
* polno obbetonirane cevi z betonom C16/20                                                                                                                                                                                                                                                                                                                       Ravne cevi f 300 mm:
* poraba betona: do 0,20 m3/m1.</t>
  </si>
  <si>
    <t>Izdelava A.b. jaškov pravokotne oblike (opaž, beton, armatura in obdelava dna) globine do  1 m :</t>
  </si>
  <si>
    <t xml:space="preserve">~ jašek 60/60                                            </t>
  </si>
  <si>
    <t xml:space="preserve">~ jašek 80/80                                            </t>
  </si>
  <si>
    <t xml:space="preserve">~ jašek 100/100                                         </t>
  </si>
  <si>
    <t>Izdelava drenaže iz PVC perforirane cevi f 120, prekrita s filcem in obsuta z drenažnim materialom</t>
  </si>
  <si>
    <t>Ponovna vgradnja demontirane prometne signalizacije:                                                                                                                                                                                                                                                                                                            Izkop za temelj:
* izkop v terenu III. kategorije z direktnim nakladanjem na prevozno sredstvo,
* globina izkopa 80 cm, tlorisne dimenzije 50 × 50 cm,
* odvoz izkopanega materiala na stalno deponijo.</t>
  </si>
  <si>
    <t>Ponudbeni predračun št. javnega naročila JPE-SV-89/17</t>
  </si>
  <si>
    <t xml:space="preserve">Priloga št. 1 k pogodbi JPE-SV-89/17 </t>
  </si>
  <si>
    <r>
      <t>Priklop na obstoječo kanalizacijo:
* standardni kaskadni jašek,
* iz betonskih cevi f 80 cm, globine do 3,50 m,
* priključek in kaskada iz PVC cevi f 250 mm, D h ≈ 210 cm,
* izdelava priklopa na obstoječo betonsko cev f 40 cm ter obdelavo mulde,
* vključno nosilna podloga jaška iz betona C16/20 (do 0,15 m</t>
    </r>
    <r>
      <rPr>
        <vertAlign val="superscript"/>
        <sz val="10"/>
        <rFont val="Arial"/>
        <family val="2"/>
        <charset val="238"/>
      </rPr>
      <t>3</t>
    </r>
    <r>
      <rPr>
        <sz val="10"/>
        <rFont val="Arial"/>
        <family val="2"/>
        <charset val="238"/>
      </rPr>
      <t>),
* LTŽ pokrov z napisom "kanalizacija", skladen s SIST EN 124, razred nosilnosti D400,
* vključno zaključni AB venec in podložna plošča,
* LTŽ pokrov z vencem in ploščo ne sme nalegati na ohišje jaška,
* namestitev jaška na projektirano lego.</t>
    </r>
  </si>
  <si>
    <r>
      <t>LTŽ cestni pokrovi in cestne rešetke z okvirji:
* dimenzije med 50 × 50 cm / f 55 cm in 80 × 80 cm / f 65 cm (med 0,25 in 0,36 m</t>
    </r>
    <r>
      <rPr>
        <vertAlign val="superscript"/>
        <sz val="10"/>
        <rFont val="Arial"/>
        <family val="2"/>
        <charset val="238"/>
      </rPr>
      <t>2</t>
    </r>
    <r>
      <rPr>
        <sz val="10"/>
        <rFont val="Arial"/>
        <family val="2"/>
        <charset val="238"/>
      </rPr>
      <t>).</t>
    </r>
  </si>
  <si>
    <t>Doplačilo za fazonske kose za f 160 mm</t>
  </si>
  <si>
    <r>
      <t>Ravne cevi f 200 mm:
* poraba betona: do 0,12 m</t>
    </r>
    <r>
      <rPr>
        <vertAlign val="superscript"/>
        <sz val="10"/>
        <rFont val="Arial"/>
        <family val="2"/>
        <charset val="238"/>
      </rPr>
      <t>3</t>
    </r>
    <r>
      <rPr>
        <sz val="10"/>
        <rFont val="Arial"/>
        <family val="2"/>
        <charset val="238"/>
      </rPr>
      <t>/m</t>
    </r>
    <r>
      <rPr>
        <vertAlign val="superscript"/>
        <sz val="10"/>
        <rFont val="Arial"/>
        <family val="2"/>
        <charset val="238"/>
      </rPr>
      <t>1</t>
    </r>
    <r>
      <rPr>
        <sz val="10"/>
        <rFont val="Arial"/>
        <family val="2"/>
        <charset val="238"/>
      </rPr>
      <t>.</t>
    </r>
  </si>
  <si>
    <t>Doplačilo za fazonske kose za f 200 mm</t>
  </si>
  <si>
    <r>
      <t>Ravne cevi f 250 mm:
* poraba betona: do 0,15 m</t>
    </r>
    <r>
      <rPr>
        <vertAlign val="superscript"/>
        <sz val="10"/>
        <rFont val="Arial"/>
        <family val="2"/>
        <charset val="238"/>
      </rPr>
      <t>3</t>
    </r>
    <r>
      <rPr>
        <sz val="10"/>
        <rFont val="Arial"/>
        <family val="2"/>
        <charset val="238"/>
      </rPr>
      <t>/m</t>
    </r>
    <r>
      <rPr>
        <vertAlign val="superscript"/>
        <sz val="10"/>
        <rFont val="Arial"/>
        <family val="2"/>
        <charset val="238"/>
      </rPr>
      <t>1</t>
    </r>
    <r>
      <rPr>
        <sz val="10"/>
        <rFont val="Arial"/>
        <family val="2"/>
        <charset val="238"/>
      </rPr>
      <t>.</t>
    </r>
  </si>
  <si>
    <t>Doplačilo za fazonske kose za f 250 mm</t>
  </si>
  <si>
    <t>Doplačilo za fazonske kose za f 120 mm</t>
  </si>
  <si>
    <t>Doplačilo za fazonske kose za f 300 mm</t>
  </si>
  <si>
    <r>
      <t>Ravne cevi f 400 mm:
* poraba betona: do 0,25 m</t>
    </r>
    <r>
      <rPr>
        <vertAlign val="superscript"/>
        <sz val="10"/>
        <rFont val="Arial"/>
        <family val="2"/>
        <charset val="238"/>
      </rPr>
      <t>3</t>
    </r>
    <r>
      <rPr>
        <sz val="10"/>
        <rFont val="Arial"/>
        <family val="2"/>
        <charset val="238"/>
      </rPr>
      <t>/m</t>
    </r>
    <r>
      <rPr>
        <vertAlign val="superscript"/>
        <sz val="10"/>
        <rFont val="Arial"/>
        <family val="2"/>
        <charset val="238"/>
      </rPr>
      <t>1</t>
    </r>
    <r>
      <rPr>
        <sz val="10"/>
        <rFont val="Arial"/>
        <family val="2"/>
        <charset val="238"/>
      </rPr>
      <t>.</t>
    </r>
  </si>
  <si>
    <t>Doplačilo za fazonske kose za f 400 mm</t>
  </si>
  <si>
    <r>
      <t>Izdelava, dobava in vgradnja betona za temelj:
* beton C25/30,
* poraba: 0,18 m</t>
    </r>
    <r>
      <rPr>
        <vertAlign val="superscript"/>
        <sz val="10"/>
        <rFont val="Arial"/>
        <family val="2"/>
        <charset val="238"/>
      </rPr>
      <t>3</t>
    </r>
    <r>
      <rPr>
        <sz val="10"/>
        <rFont val="Arial"/>
        <family val="2"/>
        <charset val="238"/>
      </rPr>
      <t>.</t>
    </r>
  </si>
  <si>
    <r>
      <t>Kompletna izdelava, dobava in vgradnja pogreznjenih betonskih cestnih robnikov:
* izdelani po SIST EN 1340, odporni na zmrzal v prisotnosti talil,
* cestni robniki dimenzije 15/25 cm, dolžin 25 cm do 100 cm,
* vgrajeni v zvrnjenem položaju,
* vključno podloga iz betona C16/20 v debelini 20 cm - poraba do 0,10 m</t>
    </r>
    <r>
      <rPr>
        <vertAlign val="superscript"/>
        <sz val="10"/>
        <rFont val="Arial"/>
        <family val="2"/>
        <charset val="238"/>
      </rPr>
      <t>3</t>
    </r>
    <r>
      <rPr>
        <sz val="10"/>
        <rFont val="Arial"/>
        <family val="2"/>
        <charset val="238"/>
      </rPr>
      <t>/m</t>
    </r>
    <r>
      <rPr>
        <vertAlign val="superscript"/>
        <sz val="10"/>
        <rFont val="Arial"/>
        <family val="2"/>
        <charset val="238"/>
      </rPr>
      <t>1</t>
    </r>
    <r>
      <rPr>
        <sz val="10"/>
        <rFont val="Arial"/>
        <family val="2"/>
        <charset val="238"/>
      </rPr>
      <t>,
* vključno poglobljeno stičenje med robniki.
Obračun po dolžini vgrajenih robnikov.                                                                                                                                                                                                                                                                                                                                   Robniki, položeni v ravnih linijah.</t>
    </r>
  </si>
  <si>
    <r>
      <t>Izdelava povezave obstoječih betonskih muld na robu ureditve z novimi cestnimi požiralniki:
* izdelava, dobava in vgradnja betonske podlage pod muldo iz betona C16/20 v debelini 20 cm (poraba do 0,15 m</t>
    </r>
    <r>
      <rPr>
        <vertAlign val="superscript"/>
        <sz val="10"/>
        <rFont val="Arial"/>
        <family val="2"/>
        <charset val="238"/>
      </rPr>
      <t>3</t>
    </r>
    <r>
      <rPr>
        <sz val="10"/>
        <rFont val="Arial"/>
        <family val="2"/>
        <charset val="238"/>
      </rPr>
      <t>/kos),
* rezanje na mero obstoječe demontirane betonske mulde: dolžina do 1,0 m,
* vgradnja mulde na pripravljeno podlago v naklonu proti novemu cestnemu požiralniku.
(pri CP7 in CP8)</t>
    </r>
  </si>
  <si>
    <t>Popis del ponudbenega predračuna št. javnega naročila JPE-SV-89/17</t>
  </si>
  <si>
    <t>Organizacija delovišča skladno z uredbo o zagotavljanju varnosti in zdravja pri delu na začasnih in pomičnih gradbiščih                                                                                                                                                                                       - gradbiščni priključek elektrike                                                                                                                                                                                                                                                                                                                                                     - gradbiščni priključek vode                                                                                                                                                                                                                                                                                                                                                         - postavitev opozorilnega traku</t>
  </si>
  <si>
    <t>Postavitev gradbiščne ograje iz polnih fe ograjnih elementov oziroma pvc mreže, opozorilnih tabel in začasne prometne signalizacije                                                                                                                                                                    - postavitev gradbiščnih provizorijev za potrebe delovanja gradbišča</t>
  </si>
  <si>
    <t>Ureditev začasne deponije gradbišča za vgradni material, za gradbene odpadke od rušitev in izkopa ter za odpadno embalažo                                                                                                                                                                         - postavitev zaprtih posod ali zabojnikov za hranjenje in prevoz odpadkov ter po končanju del odstranitev teh posod in zabojnikov                                                                                                                                                                - izdelava skladišča za zaščito pred zmrzovanjem in poškodbami materiala                                                                                                                                                                                                                                                                     - zaščita in organizacijski ukrepi po navodilih koordinatorja za varnost in zdravje                                                                                                                                                                                                                                                              - vzdrževanje zaščite, po potrebi prilagajanje vrstam del za čas trajanja gradbišča ter odstranitev po dokončanju del                                                                                                                                                                                                       - začasna prestavitev kontejnerjev, druge premične opreme ter deponije materiala z območja gradbišča: nakladanje in odvoz na lokacijo znotraj področja Energetike po navodilih naročnika in postavitev prvotnega stanja po dokončanih delih</t>
  </si>
  <si>
    <t>Rušitvena dela skupaj v EUR brez DDV</t>
  </si>
  <si>
    <t>Zemeljska dela skupaj v EUR brez DDV</t>
  </si>
  <si>
    <t>Vertikalna prometna signalizacija skupaj v EUR brez DDV</t>
  </si>
  <si>
    <t>Odvodnjavanje in kanalizacija skupaj v EUR brez DDV</t>
  </si>
  <si>
    <t>Cementninarska dela skupaj v EUR brez DDV</t>
  </si>
  <si>
    <t>Asfalterska dela skupaj v EUR brez DDV</t>
  </si>
  <si>
    <t>V/Na _______________, dne__________</t>
  </si>
  <si>
    <t>Žig ponudnika:</t>
  </si>
  <si>
    <t>(naziv ponudnika)</t>
  </si>
  <si>
    <t>(ime in priimek ter  podpis odgovorne osebe)</t>
  </si>
  <si>
    <t>PONUDBENA VREDNOST:</t>
  </si>
  <si>
    <t>Potrebno izvajati v skladu z veljavnimi tehničnimi normativi in upoštevati predpise iz varstva pri delu ter projektno dokumentacijo. Cevni material mora glede trdnosti in vodotesnosti odgovarjati predpisom in standardom.</t>
  </si>
  <si>
    <t>_______________________________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</si>
</sst>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_-* #,##0.00\ &quot;SIT&quot;_-;\-* #,##0.00\ &quot;SIT&quot;_-;_-* &quot;-&quot;??\ &quot;SIT&quot;_-;_-@_-"/>
    <numFmt numFmtId="165" formatCode="#,##0.00;[Red]#,##0.00"/>
    <numFmt numFmtId="166" formatCode="#,##0.0000"/>
  </numFmts>
  <fonts count="19">
    <font>
      <sz val="10"/>
      <name val="EECharter BT"/>
      <charset val="238"/>
    </font>
    <font>
      <sz val="11"/>
      <color theme="1"/>
      <name val="Calibri"/>
      <family val="2"/>
      <charset val="238"/>
      <scheme val="minor"/>
    </font>
    <font>
      <sz val="10"/>
      <name val="EECharter BT"/>
      <charset val="238"/>
    </font>
    <font>
      <sz val="10"/>
      <name val="Arial"/>
      <family val="2"/>
      <charset val="238"/>
    </font>
    <font>
      <b/>
      <sz val="10"/>
      <name val="Arial"/>
      <family val="2"/>
      <charset val="238"/>
    </font>
    <font>
      <sz val="10"/>
      <name val="Arial CE"/>
      <charset val="238"/>
    </font>
    <font>
      <i/>
      <sz val="9"/>
      <name val="Arial CE"/>
      <charset val="238"/>
    </font>
    <font>
      <i/>
      <sz val="9"/>
      <name val="Tahoma"/>
      <family val="2"/>
      <charset val="238"/>
    </font>
    <font>
      <b/>
      <i/>
      <sz val="9"/>
      <name val="Arial CE"/>
      <charset val="238"/>
    </font>
    <font>
      <b/>
      <sz val="11"/>
      <name val="Tahoma"/>
      <family val="2"/>
      <charset val="238"/>
    </font>
    <font>
      <b/>
      <sz val="11"/>
      <color theme="1"/>
      <name val="Tahoma"/>
      <family val="2"/>
      <charset val="238"/>
    </font>
    <font>
      <b/>
      <i/>
      <sz val="10"/>
      <name val="Arial"/>
      <family val="2"/>
      <charset val="238"/>
    </font>
    <font>
      <vertAlign val="superscript"/>
      <sz val="10"/>
      <name val="Arial"/>
      <family val="2"/>
      <charset val="238"/>
    </font>
    <font>
      <sz val="11"/>
      <color theme="1"/>
      <name val="Tahoma"/>
      <family val="2"/>
      <charset val="238"/>
    </font>
    <font>
      <sz val="11"/>
      <name val="Tahoma"/>
      <family val="2"/>
      <charset val="238"/>
    </font>
    <font>
      <i/>
      <sz val="11"/>
      <name val="Tahoma"/>
      <family val="2"/>
      <charset val="238"/>
    </font>
    <font>
      <b/>
      <i/>
      <sz val="11"/>
      <color theme="1"/>
      <name val="Tahoma"/>
      <family val="2"/>
      <charset val="238"/>
    </font>
    <font>
      <b/>
      <i/>
      <sz val="11"/>
      <name val="Tahoma"/>
      <family val="2"/>
      <charset val="238"/>
    </font>
    <font>
      <i/>
      <sz val="11"/>
      <color theme="1"/>
      <name val="Tahoma"/>
      <family val="2"/>
      <charset val="238"/>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double">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s>
  <cellStyleXfs count="5">
    <xf numFmtId="0" fontId="0" fillId="0" borderId="0"/>
    <xf numFmtId="164" fontId="2" fillId="0" borderId="0" applyFont="0" applyFill="0" applyBorder="0" applyAlignment="0" applyProtection="0"/>
    <xf numFmtId="0" fontId="3" fillId="0" borderId="0"/>
    <xf numFmtId="0" fontId="5" fillId="0" borderId="0"/>
    <xf numFmtId="0" fontId="1" fillId="0" borderId="0"/>
  </cellStyleXfs>
  <cellXfs count="94">
    <xf numFmtId="0" fontId="0" fillId="0" borderId="0" xfId="0"/>
    <xf numFmtId="165" fontId="3" fillId="0" borderId="0" xfId="0" applyNumberFormat="1" applyFont="1"/>
    <xf numFmtId="165" fontId="4" fillId="0" borderId="0" xfId="0" applyNumberFormat="1" applyFont="1"/>
    <xf numFmtId="165" fontId="3" fillId="0" borderId="0" xfId="0" applyNumberFormat="1" applyFont="1" applyBorder="1"/>
    <xf numFmtId="165" fontId="4" fillId="0" borderId="0" xfId="0" applyNumberFormat="1" applyFont="1" applyBorder="1"/>
    <xf numFmtId="0" fontId="3" fillId="0" borderId="0" xfId="0" applyNumberFormat="1" applyFont="1" applyFill="1" applyBorder="1" applyAlignment="1">
      <alignment vertical="top" wrapText="1"/>
    </xf>
    <xf numFmtId="0" fontId="3" fillId="0" borderId="0" xfId="0" applyNumberFormat="1" applyFont="1" applyFill="1" applyBorder="1" applyAlignment="1">
      <alignment horizontal="justify" vertical="top" wrapText="1"/>
    </xf>
    <xf numFmtId="0" fontId="6" fillId="0" borderId="0" xfId="3" applyFont="1"/>
    <xf numFmtId="0" fontId="7" fillId="0" borderId="0" xfId="2" applyFont="1"/>
    <xf numFmtId="0" fontId="7" fillId="0" borderId="0" xfId="2" applyFont="1" applyAlignment="1">
      <alignment vertical="top"/>
    </xf>
    <xf numFmtId="0" fontId="7" fillId="0" borderId="0" xfId="2" applyFont="1" applyAlignment="1">
      <alignment horizontal="right"/>
    </xf>
    <xf numFmtId="0" fontId="8" fillId="0" borderId="0" xfId="3" applyFont="1"/>
    <xf numFmtId="0" fontId="7" fillId="0" borderId="0" xfId="2" applyFont="1" applyAlignment="1">
      <alignment horizontal="left" vertical="top"/>
    </xf>
    <xf numFmtId="166" fontId="7" fillId="0" borderId="0" xfId="2" applyNumberFormat="1" applyFont="1" applyAlignment="1">
      <alignment horizontal="right"/>
    </xf>
    <xf numFmtId="165" fontId="3" fillId="0" borderId="0" xfId="0" applyNumberFormat="1" applyFont="1" applyAlignment="1">
      <alignment wrapText="1"/>
    </xf>
    <xf numFmtId="165" fontId="4" fillId="0" borderId="0" xfId="0" applyNumberFormat="1" applyFont="1" applyAlignment="1">
      <alignment wrapText="1"/>
    </xf>
    <xf numFmtId="165" fontId="3" fillId="0" borderId="0" xfId="0" applyNumberFormat="1" applyFont="1" applyBorder="1" applyAlignment="1">
      <alignment wrapText="1"/>
    </xf>
    <xf numFmtId="165" fontId="4" fillId="0" borderId="0" xfId="0" applyNumberFormat="1" applyFont="1" applyBorder="1" applyAlignment="1">
      <alignment wrapText="1"/>
    </xf>
    <xf numFmtId="49" fontId="3" fillId="0" borderId="0" xfId="0" applyNumberFormat="1" applyFont="1" applyAlignment="1">
      <alignment horizontal="left" wrapText="1"/>
    </xf>
    <xf numFmtId="49" fontId="3" fillId="0" borderId="0" xfId="0" applyNumberFormat="1" applyFont="1" applyBorder="1" applyAlignment="1">
      <alignment wrapText="1"/>
    </xf>
    <xf numFmtId="49" fontId="4" fillId="0" borderId="0" xfId="0" applyNumberFormat="1" applyFont="1" applyBorder="1" applyAlignment="1">
      <alignment wrapText="1"/>
    </xf>
    <xf numFmtId="44" fontId="3" fillId="0" borderId="0" xfId="1" applyNumberFormat="1" applyFont="1" applyAlignment="1">
      <alignment wrapText="1"/>
    </xf>
    <xf numFmtId="165" fontId="3" fillId="0" borderId="0" xfId="0" applyNumberFormat="1" applyFont="1" applyBorder="1" applyAlignment="1">
      <alignment horizontal="right" wrapText="1"/>
    </xf>
    <xf numFmtId="44" fontId="3" fillId="0" borderId="0" xfId="1" applyNumberFormat="1" applyFont="1" applyBorder="1" applyAlignment="1">
      <alignment horizontal="right" wrapText="1"/>
    </xf>
    <xf numFmtId="44" fontId="4" fillId="0" borderId="0" xfId="1" applyNumberFormat="1" applyFont="1" applyAlignment="1">
      <alignment wrapText="1"/>
    </xf>
    <xf numFmtId="165" fontId="3" fillId="0" borderId="0" xfId="0" applyNumberFormat="1" applyFont="1" applyBorder="1" applyAlignment="1">
      <alignment vertical="center" wrapText="1"/>
    </xf>
    <xf numFmtId="49" fontId="3" fillId="0" borderId="0" xfId="0" applyNumberFormat="1" applyFont="1" applyAlignment="1">
      <alignment horizontal="right" vertical="center"/>
    </xf>
    <xf numFmtId="49" fontId="4" fillId="0" borderId="0" xfId="0" applyNumberFormat="1" applyFont="1" applyAlignment="1">
      <alignment horizontal="right" vertical="center"/>
    </xf>
    <xf numFmtId="165" fontId="3" fillId="0" borderId="0" xfId="0" applyNumberFormat="1" applyFont="1" applyAlignment="1">
      <alignment horizontal="center" vertical="center" wrapText="1"/>
    </xf>
    <xf numFmtId="165" fontId="4" fillId="0" borderId="0" xfId="0" applyNumberFormat="1" applyFont="1" applyAlignment="1">
      <alignment horizontal="center" vertical="center" wrapText="1"/>
    </xf>
    <xf numFmtId="165" fontId="3" fillId="0" borderId="0" xfId="0" applyNumberFormat="1" applyFont="1" applyBorder="1" applyAlignment="1">
      <alignment horizontal="center" vertical="center" wrapText="1"/>
    </xf>
    <xf numFmtId="165" fontId="4"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0" fontId="3" fillId="0" borderId="0" xfId="0" applyNumberFormat="1" applyFont="1" applyFill="1" applyBorder="1" applyAlignment="1">
      <alignment horizontal="center" vertical="center" wrapText="1"/>
    </xf>
    <xf numFmtId="49" fontId="3" fillId="0" borderId="0" xfId="0" applyNumberFormat="1" applyFont="1" applyBorder="1" applyAlignment="1">
      <alignment vertical="top" wrapText="1"/>
    </xf>
    <xf numFmtId="0" fontId="3" fillId="0" borderId="0" xfId="0" applyNumberFormat="1" applyFont="1" applyFill="1" applyBorder="1" applyAlignment="1">
      <alignment horizontal="left" vertical="top" wrapText="1"/>
    </xf>
    <xf numFmtId="49" fontId="9" fillId="0" borderId="0" xfId="0" applyNumberFormat="1" applyFont="1" applyAlignment="1">
      <alignment horizontal="left"/>
    </xf>
    <xf numFmtId="0" fontId="10" fillId="0" borderId="0" xfId="0" applyFont="1"/>
    <xf numFmtId="49" fontId="3" fillId="0" borderId="1" xfId="0" applyNumberFormat="1" applyFont="1" applyBorder="1" applyAlignment="1">
      <alignment horizontal="right" vertical="center"/>
    </xf>
    <xf numFmtId="165" fontId="11" fillId="0" borderId="1" xfId="0" applyNumberFormat="1" applyFont="1" applyBorder="1" applyAlignment="1">
      <alignment horizontal="center" vertical="center" wrapText="1"/>
    </xf>
    <xf numFmtId="44" fontId="11" fillId="0" borderId="1" xfId="1" applyNumberFormat="1" applyFont="1" applyBorder="1" applyAlignment="1">
      <alignment horizontal="center" vertical="center" wrapText="1"/>
    </xf>
    <xf numFmtId="165" fontId="3" fillId="0" borderId="0" xfId="0" applyNumberFormat="1" applyFont="1" applyAlignment="1">
      <alignment horizontal="right"/>
    </xf>
    <xf numFmtId="0" fontId="4" fillId="0" borderId="0" xfId="0" applyNumberFormat="1" applyFont="1" applyFill="1" applyBorder="1" applyAlignment="1">
      <alignment vertical="top" wrapText="1"/>
    </xf>
    <xf numFmtId="0" fontId="4" fillId="0" borderId="0" xfId="0" applyNumberFormat="1" applyFont="1" applyFill="1" applyBorder="1" applyAlignment="1">
      <alignment horizontal="center" vertical="center" wrapText="1"/>
    </xf>
    <xf numFmtId="0" fontId="13" fillId="0" borderId="0" xfId="0" applyFont="1" applyAlignment="1">
      <alignment vertical="top"/>
    </xf>
    <xf numFmtId="0" fontId="13" fillId="0" borderId="0" xfId="0" applyFont="1"/>
    <xf numFmtId="0" fontId="13" fillId="0" borderId="0" xfId="0" applyFont="1" applyAlignment="1">
      <alignment horizontal="center" vertical="center"/>
    </xf>
    <xf numFmtId="0" fontId="0" fillId="0" borderId="0" xfId="0" applyFont="1" applyAlignment="1">
      <alignment horizontal="center" vertical="center"/>
    </xf>
    <xf numFmtId="165" fontId="14" fillId="0" borderId="0" xfId="0" applyNumberFormat="1" applyFont="1" applyAlignment="1">
      <alignment horizontal="center" vertical="center"/>
    </xf>
    <xf numFmtId="49" fontId="14" fillId="0" borderId="0" xfId="0" applyNumberFormat="1" applyFont="1" applyAlignment="1">
      <alignment horizontal="left"/>
    </xf>
    <xf numFmtId="0" fontId="15" fillId="0" borderId="0" xfId="2" applyFont="1" applyAlignment="1">
      <alignment vertical="top"/>
    </xf>
    <xf numFmtId="0" fontId="15" fillId="0" borderId="0" xfId="2" applyFont="1"/>
    <xf numFmtId="0" fontId="15" fillId="0" borderId="0" xfId="3" applyFont="1"/>
    <xf numFmtId="0" fontId="15" fillId="0" borderId="0" xfId="2" applyFont="1" applyAlignment="1">
      <alignment horizontal="right"/>
    </xf>
    <xf numFmtId="0" fontId="18" fillId="0" borderId="2" xfId="4" applyFont="1" applyBorder="1" applyAlignment="1">
      <alignment horizontal="center" vertical="center" wrapText="1"/>
    </xf>
    <xf numFmtId="49" fontId="3" fillId="0" borderId="0" xfId="0" applyNumberFormat="1" applyFont="1" applyAlignment="1">
      <alignment horizontal="right" vertical="top"/>
    </xf>
    <xf numFmtId="49" fontId="4" fillId="0" borderId="0" xfId="0" applyNumberFormat="1" applyFont="1" applyAlignment="1">
      <alignment horizontal="right" vertical="top"/>
    </xf>
    <xf numFmtId="49" fontId="3" fillId="0" borderId="0" xfId="0" applyNumberFormat="1" applyFont="1" applyBorder="1" applyAlignment="1">
      <alignment horizontal="right" vertical="top"/>
    </xf>
    <xf numFmtId="0" fontId="13" fillId="0" borderId="0" xfId="0" applyFont="1" applyAlignment="1">
      <alignment horizontal="left"/>
    </xf>
    <xf numFmtId="0" fontId="13" fillId="0" borderId="0" xfId="0" applyFont="1" applyAlignment="1">
      <alignment horizontal="left" vertical="center"/>
    </xf>
    <xf numFmtId="0" fontId="13" fillId="0" borderId="0" xfId="0" applyFont="1" applyAlignment="1">
      <alignment horizontal="right"/>
    </xf>
    <xf numFmtId="0" fontId="13" fillId="0" borderId="0" xfId="0" applyFont="1" applyAlignment="1">
      <alignment horizontal="right" vertical="center"/>
    </xf>
    <xf numFmtId="0" fontId="6" fillId="0" borderId="0" xfId="3" applyFont="1" applyAlignment="1">
      <alignment horizontal="right"/>
    </xf>
    <xf numFmtId="0" fontId="0" fillId="0" borderId="0" xfId="0" applyFont="1" applyAlignment="1">
      <alignment horizontal="right" vertical="center"/>
    </xf>
    <xf numFmtId="0" fontId="3" fillId="0" borderId="0" xfId="1" applyNumberFormat="1" applyFont="1" applyAlignment="1">
      <alignment vertical="center" wrapText="1"/>
    </xf>
    <xf numFmtId="0" fontId="4" fillId="0" borderId="8" xfId="1" applyNumberFormat="1" applyFont="1" applyBorder="1" applyAlignment="1">
      <alignment wrapText="1"/>
    </xf>
    <xf numFmtId="0" fontId="3" fillId="0" borderId="0" xfId="1" applyNumberFormat="1" applyFont="1" applyAlignment="1">
      <alignment wrapText="1"/>
    </xf>
    <xf numFmtId="0" fontId="4" fillId="0" borderId="0" xfId="1" applyNumberFormat="1" applyFont="1" applyAlignment="1">
      <alignment wrapText="1"/>
    </xf>
    <xf numFmtId="0" fontId="3" fillId="0" borderId="0" xfId="1" applyNumberFormat="1" applyFont="1" applyBorder="1" applyAlignment="1">
      <alignment wrapText="1"/>
    </xf>
    <xf numFmtId="0" fontId="18" fillId="0" borderId="5" xfId="4" applyNumberFormat="1" applyFont="1" applyBorder="1" applyAlignment="1">
      <alignment horizontal="right" vertical="center" wrapText="1"/>
    </xf>
    <xf numFmtId="0" fontId="18" fillId="0" borderId="12" xfId="4" applyNumberFormat="1" applyFont="1" applyBorder="1" applyAlignment="1">
      <alignment horizontal="right" vertical="center" wrapText="1"/>
    </xf>
    <xf numFmtId="0" fontId="17" fillId="0" borderId="9" xfId="1" applyNumberFormat="1" applyFont="1" applyBorder="1" applyAlignment="1">
      <alignment horizontal="right"/>
    </xf>
    <xf numFmtId="44" fontId="3" fillId="0" borderId="0" xfId="1" applyNumberFormat="1" applyFont="1" applyAlignment="1">
      <alignment horizontal="right" vertical="center" wrapText="1"/>
    </xf>
    <xf numFmtId="44" fontId="11" fillId="0" borderId="1" xfId="1" applyNumberFormat="1" applyFont="1" applyBorder="1" applyAlignment="1">
      <alignment horizontal="right" vertical="center" wrapText="1"/>
    </xf>
    <xf numFmtId="44" fontId="3" fillId="0" borderId="0" xfId="1" applyNumberFormat="1" applyFont="1" applyBorder="1" applyAlignment="1">
      <alignment horizontal="right" vertical="center" wrapText="1"/>
    </xf>
    <xf numFmtId="0" fontId="3" fillId="0" borderId="0" xfId="1" applyNumberFormat="1" applyFont="1" applyBorder="1" applyAlignment="1">
      <alignment horizontal="right" vertical="center" wrapText="1"/>
    </xf>
    <xf numFmtId="44" fontId="4" fillId="0" borderId="0" xfId="1" applyNumberFormat="1" applyFont="1" applyBorder="1" applyAlignment="1">
      <alignment horizontal="right" vertical="center" wrapText="1"/>
    </xf>
    <xf numFmtId="49" fontId="14" fillId="0" borderId="4" xfId="0" applyNumberFormat="1" applyFont="1" applyBorder="1" applyAlignment="1">
      <alignment horizontal="left"/>
    </xf>
    <xf numFmtId="165" fontId="14" fillId="0" borderId="3" xfId="0" applyNumberFormat="1" applyFont="1" applyBorder="1"/>
    <xf numFmtId="49" fontId="14" fillId="0" borderId="3" xfId="0" applyNumberFormat="1" applyFont="1" applyBorder="1"/>
    <xf numFmtId="0" fontId="14" fillId="0" borderId="3" xfId="0" applyNumberFormat="1" applyFont="1" applyFill="1" applyBorder="1" applyAlignment="1">
      <alignment vertical="top"/>
    </xf>
    <xf numFmtId="49" fontId="14" fillId="0" borderId="10" xfId="0" applyNumberFormat="1" applyFont="1" applyBorder="1" applyAlignment="1">
      <alignment horizontal="left" vertical="top"/>
    </xf>
    <xf numFmtId="0" fontId="14" fillId="0" borderId="11" xfId="0" applyNumberFormat="1" applyFont="1" applyFill="1" applyBorder="1" applyAlignment="1">
      <alignment vertical="top"/>
    </xf>
    <xf numFmtId="0" fontId="17" fillId="0" borderId="0" xfId="2" applyFont="1" applyAlignment="1">
      <alignment horizontal="center" vertical="top"/>
    </xf>
    <xf numFmtId="0" fontId="16" fillId="0" borderId="0" xfId="4" applyFont="1" applyAlignment="1">
      <alignment horizontal="justify" vertical="center"/>
    </xf>
    <xf numFmtId="0" fontId="18" fillId="0" borderId="6" xfId="4" applyFont="1" applyBorder="1" applyAlignment="1">
      <alignment vertical="center" wrapText="1"/>
    </xf>
    <xf numFmtId="0" fontId="18" fillId="0" borderId="7" xfId="4" applyFont="1" applyBorder="1" applyAlignment="1">
      <alignment vertical="center" wrapText="1"/>
    </xf>
    <xf numFmtId="0" fontId="10" fillId="0" borderId="13" xfId="4" applyFont="1" applyBorder="1" applyAlignment="1">
      <alignment horizontal="left" vertical="center" wrapText="1"/>
    </xf>
    <xf numFmtId="0" fontId="10" fillId="0" borderId="14" xfId="4" applyFont="1" applyBorder="1" applyAlignment="1">
      <alignment horizontal="left" vertical="center" wrapText="1"/>
    </xf>
    <xf numFmtId="0" fontId="13" fillId="0" borderId="0" xfId="0" applyFont="1" applyAlignment="1">
      <alignment horizontal="center" vertical="center"/>
    </xf>
    <xf numFmtId="0" fontId="0" fillId="0" borderId="0" xfId="0" applyAlignment="1">
      <alignment horizontal="center"/>
    </xf>
    <xf numFmtId="0" fontId="4" fillId="0" borderId="8" xfId="0" applyNumberFormat="1" applyFont="1" applyFill="1" applyBorder="1" applyAlignment="1">
      <alignment horizontal="right" vertical="top" wrapText="1"/>
    </xf>
    <xf numFmtId="49" fontId="4" fillId="0" borderId="8" xfId="0" applyNumberFormat="1" applyFont="1" applyBorder="1" applyAlignment="1">
      <alignment horizontal="right" wrapText="1"/>
    </xf>
  </cellXfs>
  <cellStyles count="5">
    <cellStyle name="Navadno" xfId="0" builtinId="0"/>
    <cellStyle name="Navadno 2" xfId="3"/>
    <cellStyle name="Navadno 3" xfId="2"/>
    <cellStyle name="Navadno 4" xfId="4"/>
    <cellStyle name="Valuta" xfId="1"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5"/>
  <sheetViews>
    <sheetView showZeros="0" zoomScaleNormal="100" workbookViewId="0">
      <selection activeCell="F9" sqref="F9"/>
    </sheetView>
  </sheetViews>
  <sheetFormatPr defaultRowHeight="11.4"/>
  <cols>
    <col min="1" max="1" width="9.109375" style="7"/>
    <col min="2" max="2" width="47" style="10" customWidth="1"/>
    <col min="3" max="3" width="36" style="9" customWidth="1"/>
    <col min="4" max="257" width="9.109375" style="7"/>
    <col min="258" max="258" width="54.5546875" style="7" customWidth="1"/>
    <col min="259" max="259" width="27" style="7" customWidth="1"/>
    <col min="260" max="513" width="9.109375" style="7"/>
    <col min="514" max="514" width="54.5546875" style="7" customWidth="1"/>
    <col min="515" max="515" width="27" style="7" customWidth="1"/>
    <col min="516" max="769" width="9.109375" style="7"/>
    <col min="770" max="770" width="54.5546875" style="7" customWidth="1"/>
    <col min="771" max="771" width="27" style="7" customWidth="1"/>
    <col min="772" max="1025" width="9.109375" style="7"/>
    <col min="1026" max="1026" width="54.5546875" style="7" customWidth="1"/>
    <col min="1027" max="1027" width="27" style="7" customWidth="1"/>
    <col min="1028" max="1281" width="9.109375" style="7"/>
    <col min="1282" max="1282" width="54.5546875" style="7" customWidth="1"/>
    <col min="1283" max="1283" width="27" style="7" customWidth="1"/>
    <col min="1284" max="1537" width="9.109375" style="7"/>
    <col min="1538" max="1538" width="54.5546875" style="7" customWidth="1"/>
    <col min="1539" max="1539" width="27" style="7" customWidth="1"/>
    <col min="1540" max="1793" width="9.109375" style="7"/>
    <col min="1794" max="1794" width="54.5546875" style="7" customWidth="1"/>
    <col min="1795" max="1795" width="27" style="7" customWidth="1"/>
    <col min="1796" max="2049" width="9.109375" style="7"/>
    <col min="2050" max="2050" width="54.5546875" style="7" customWidth="1"/>
    <col min="2051" max="2051" width="27" style="7" customWidth="1"/>
    <col min="2052" max="2305" width="9.109375" style="7"/>
    <col min="2306" max="2306" width="54.5546875" style="7" customWidth="1"/>
    <col min="2307" max="2307" width="27" style="7" customWidth="1"/>
    <col min="2308" max="2561" width="9.109375" style="7"/>
    <col min="2562" max="2562" width="54.5546875" style="7" customWidth="1"/>
    <col min="2563" max="2563" width="27" style="7" customWidth="1"/>
    <col min="2564" max="2817" width="9.109375" style="7"/>
    <col min="2818" max="2818" width="54.5546875" style="7" customWidth="1"/>
    <col min="2819" max="2819" width="27" style="7" customWidth="1"/>
    <col min="2820" max="3073" width="9.109375" style="7"/>
    <col min="3074" max="3074" width="54.5546875" style="7" customWidth="1"/>
    <col min="3075" max="3075" width="27" style="7" customWidth="1"/>
    <col min="3076" max="3329" width="9.109375" style="7"/>
    <col min="3330" max="3330" width="54.5546875" style="7" customWidth="1"/>
    <col min="3331" max="3331" width="27" style="7" customWidth="1"/>
    <col min="3332" max="3585" width="9.109375" style="7"/>
    <col min="3586" max="3586" width="54.5546875" style="7" customWidth="1"/>
    <col min="3587" max="3587" width="27" style="7" customWidth="1"/>
    <col min="3588" max="3841" width="9.109375" style="7"/>
    <col min="3842" max="3842" width="54.5546875" style="7" customWidth="1"/>
    <col min="3843" max="3843" width="27" style="7" customWidth="1"/>
    <col min="3844" max="4097" width="9.109375" style="7"/>
    <col min="4098" max="4098" width="54.5546875" style="7" customWidth="1"/>
    <col min="4099" max="4099" width="27" style="7" customWidth="1"/>
    <col min="4100" max="4353" width="9.109375" style="7"/>
    <col min="4354" max="4354" width="54.5546875" style="7" customWidth="1"/>
    <col min="4355" max="4355" width="27" style="7" customWidth="1"/>
    <col min="4356" max="4609" width="9.109375" style="7"/>
    <col min="4610" max="4610" width="54.5546875" style="7" customWidth="1"/>
    <col min="4611" max="4611" width="27" style="7" customWidth="1"/>
    <col min="4612" max="4865" width="9.109375" style="7"/>
    <col min="4866" max="4866" width="54.5546875" style="7" customWidth="1"/>
    <col min="4867" max="4867" width="27" style="7" customWidth="1"/>
    <col min="4868" max="5121" width="9.109375" style="7"/>
    <col min="5122" max="5122" width="54.5546875" style="7" customWidth="1"/>
    <col min="5123" max="5123" width="27" style="7" customWidth="1"/>
    <col min="5124" max="5377" width="9.109375" style="7"/>
    <col min="5378" max="5378" width="54.5546875" style="7" customWidth="1"/>
    <col min="5379" max="5379" width="27" style="7" customWidth="1"/>
    <col min="5380" max="5633" width="9.109375" style="7"/>
    <col min="5634" max="5634" width="54.5546875" style="7" customWidth="1"/>
    <col min="5635" max="5635" width="27" style="7" customWidth="1"/>
    <col min="5636" max="5889" width="9.109375" style="7"/>
    <col min="5890" max="5890" width="54.5546875" style="7" customWidth="1"/>
    <col min="5891" max="5891" width="27" style="7" customWidth="1"/>
    <col min="5892" max="6145" width="9.109375" style="7"/>
    <col min="6146" max="6146" width="54.5546875" style="7" customWidth="1"/>
    <col min="6147" max="6147" width="27" style="7" customWidth="1"/>
    <col min="6148" max="6401" width="9.109375" style="7"/>
    <col min="6402" max="6402" width="54.5546875" style="7" customWidth="1"/>
    <col min="6403" max="6403" width="27" style="7" customWidth="1"/>
    <col min="6404" max="6657" width="9.109375" style="7"/>
    <col min="6658" max="6658" width="54.5546875" style="7" customWidth="1"/>
    <col min="6659" max="6659" width="27" style="7" customWidth="1"/>
    <col min="6660" max="6913" width="9.109375" style="7"/>
    <col min="6914" max="6914" width="54.5546875" style="7" customWidth="1"/>
    <col min="6915" max="6915" width="27" style="7" customWidth="1"/>
    <col min="6916" max="7169" width="9.109375" style="7"/>
    <col min="7170" max="7170" width="54.5546875" style="7" customWidth="1"/>
    <col min="7171" max="7171" width="27" style="7" customWidth="1"/>
    <col min="7172" max="7425" width="9.109375" style="7"/>
    <col min="7426" max="7426" width="54.5546875" style="7" customWidth="1"/>
    <col min="7427" max="7427" width="27" style="7" customWidth="1"/>
    <col min="7428" max="7681" width="9.109375" style="7"/>
    <col min="7682" max="7682" width="54.5546875" style="7" customWidth="1"/>
    <col min="7683" max="7683" width="27" style="7" customWidth="1"/>
    <col min="7684" max="7937" width="9.109375" style="7"/>
    <col min="7938" max="7938" width="54.5546875" style="7" customWidth="1"/>
    <col min="7939" max="7939" width="27" style="7" customWidth="1"/>
    <col min="7940" max="8193" width="9.109375" style="7"/>
    <col min="8194" max="8194" width="54.5546875" style="7" customWidth="1"/>
    <col min="8195" max="8195" width="27" style="7" customWidth="1"/>
    <col min="8196" max="8449" width="9.109375" style="7"/>
    <col min="8450" max="8450" width="54.5546875" style="7" customWidth="1"/>
    <col min="8451" max="8451" width="27" style="7" customWidth="1"/>
    <col min="8452" max="8705" width="9.109375" style="7"/>
    <col min="8706" max="8706" width="54.5546875" style="7" customWidth="1"/>
    <col min="8707" max="8707" width="27" style="7" customWidth="1"/>
    <col min="8708" max="8961" width="9.109375" style="7"/>
    <col min="8962" max="8962" width="54.5546875" style="7" customWidth="1"/>
    <col min="8963" max="8963" width="27" style="7" customWidth="1"/>
    <col min="8964" max="9217" width="9.109375" style="7"/>
    <col min="9218" max="9218" width="54.5546875" style="7" customWidth="1"/>
    <col min="9219" max="9219" width="27" style="7" customWidth="1"/>
    <col min="9220" max="9473" width="9.109375" style="7"/>
    <col min="9474" max="9474" width="54.5546875" style="7" customWidth="1"/>
    <col min="9475" max="9475" width="27" style="7" customWidth="1"/>
    <col min="9476" max="9729" width="9.109375" style="7"/>
    <col min="9730" max="9730" width="54.5546875" style="7" customWidth="1"/>
    <col min="9731" max="9731" width="27" style="7" customWidth="1"/>
    <col min="9732" max="9985" width="9.109375" style="7"/>
    <col min="9986" max="9986" width="54.5546875" style="7" customWidth="1"/>
    <col min="9987" max="9987" width="27" style="7" customWidth="1"/>
    <col min="9988" max="10241" width="9.109375" style="7"/>
    <col min="10242" max="10242" width="54.5546875" style="7" customWidth="1"/>
    <col min="10243" max="10243" width="27" style="7" customWidth="1"/>
    <col min="10244" max="10497" width="9.109375" style="7"/>
    <col min="10498" max="10498" width="54.5546875" style="7" customWidth="1"/>
    <col min="10499" max="10499" width="27" style="7" customWidth="1"/>
    <col min="10500" max="10753" width="9.109375" style="7"/>
    <col min="10754" max="10754" width="54.5546875" style="7" customWidth="1"/>
    <col min="10755" max="10755" width="27" style="7" customWidth="1"/>
    <col min="10756" max="11009" width="9.109375" style="7"/>
    <col min="11010" max="11010" width="54.5546875" style="7" customWidth="1"/>
    <col min="11011" max="11011" width="27" style="7" customWidth="1"/>
    <col min="11012" max="11265" width="9.109375" style="7"/>
    <col min="11266" max="11266" width="54.5546875" style="7" customWidth="1"/>
    <col min="11267" max="11267" width="27" style="7" customWidth="1"/>
    <col min="11268" max="11521" width="9.109375" style="7"/>
    <col min="11522" max="11522" width="54.5546875" style="7" customWidth="1"/>
    <col min="11523" max="11523" width="27" style="7" customWidth="1"/>
    <col min="11524" max="11777" width="9.109375" style="7"/>
    <col min="11778" max="11778" width="54.5546875" style="7" customWidth="1"/>
    <col min="11779" max="11779" width="27" style="7" customWidth="1"/>
    <col min="11780" max="12033" width="9.109375" style="7"/>
    <col min="12034" max="12034" width="54.5546875" style="7" customWidth="1"/>
    <col min="12035" max="12035" width="27" style="7" customWidth="1"/>
    <col min="12036" max="12289" width="9.109375" style="7"/>
    <col min="12290" max="12290" width="54.5546875" style="7" customWidth="1"/>
    <col min="12291" max="12291" width="27" style="7" customWidth="1"/>
    <col min="12292" max="12545" width="9.109375" style="7"/>
    <col min="12546" max="12546" width="54.5546875" style="7" customWidth="1"/>
    <col min="12547" max="12547" width="27" style="7" customWidth="1"/>
    <col min="12548" max="12801" width="9.109375" style="7"/>
    <col min="12802" max="12802" width="54.5546875" style="7" customWidth="1"/>
    <col min="12803" max="12803" width="27" style="7" customWidth="1"/>
    <col min="12804" max="13057" width="9.109375" style="7"/>
    <col min="13058" max="13058" width="54.5546875" style="7" customWidth="1"/>
    <col min="13059" max="13059" width="27" style="7" customWidth="1"/>
    <col min="13060" max="13313" width="9.109375" style="7"/>
    <col min="13314" max="13314" width="54.5546875" style="7" customWidth="1"/>
    <col min="13315" max="13315" width="27" style="7" customWidth="1"/>
    <col min="13316" max="13569" width="9.109375" style="7"/>
    <col min="13570" max="13570" width="54.5546875" style="7" customWidth="1"/>
    <col min="13571" max="13571" width="27" style="7" customWidth="1"/>
    <col min="13572" max="13825" width="9.109375" style="7"/>
    <col min="13826" max="13826" width="54.5546875" style="7" customWidth="1"/>
    <col min="13827" max="13827" width="27" style="7" customWidth="1"/>
    <col min="13828" max="14081" width="9.109375" style="7"/>
    <col min="14082" max="14082" width="54.5546875" style="7" customWidth="1"/>
    <col min="14083" max="14083" width="27" style="7" customWidth="1"/>
    <col min="14084" max="14337" width="9.109375" style="7"/>
    <col min="14338" max="14338" width="54.5546875" style="7" customWidth="1"/>
    <col min="14339" max="14339" width="27" style="7" customWidth="1"/>
    <col min="14340" max="14593" width="9.109375" style="7"/>
    <col min="14594" max="14594" width="54.5546875" style="7" customWidth="1"/>
    <col min="14595" max="14595" width="27" style="7" customWidth="1"/>
    <col min="14596" max="14849" width="9.109375" style="7"/>
    <col min="14850" max="14850" width="54.5546875" style="7" customWidth="1"/>
    <col min="14851" max="14851" width="27" style="7" customWidth="1"/>
    <col min="14852" max="15105" width="9.109375" style="7"/>
    <col min="15106" max="15106" width="54.5546875" style="7" customWidth="1"/>
    <col min="15107" max="15107" width="27" style="7" customWidth="1"/>
    <col min="15108" max="15361" width="9.109375" style="7"/>
    <col min="15362" max="15362" width="54.5546875" style="7" customWidth="1"/>
    <col min="15363" max="15363" width="27" style="7" customWidth="1"/>
    <col min="15364" max="15617" width="9.109375" style="7"/>
    <col min="15618" max="15618" width="54.5546875" style="7" customWidth="1"/>
    <col min="15619" max="15619" width="27" style="7" customWidth="1"/>
    <col min="15620" max="15873" width="9.109375" style="7"/>
    <col min="15874" max="15874" width="54.5546875" style="7" customWidth="1"/>
    <col min="15875" max="15875" width="27" style="7" customWidth="1"/>
    <col min="15876" max="16129" width="9.109375" style="7"/>
    <col min="16130" max="16130" width="54.5546875" style="7" customWidth="1"/>
    <col min="16131" max="16131" width="27" style="7" customWidth="1"/>
    <col min="16132" max="16384" width="9.109375" style="7"/>
  </cols>
  <sheetData>
    <row r="2" spans="1:3" ht="13.8">
      <c r="A2" s="37" t="s">
        <v>123</v>
      </c>
      <c r="B2" s="49"/>
      <c r="C2" s="51"/>
    </row>
    <row r="3" spans="1:3" ht="13.8">
      <c r="A3" s="50"/>
      <c r="B3" s="49"/>
      <c r="C3" s="51"/>
    </row>
    <row r="4" spans="1:3" ht="13.8">
      <c r="A4" s="38" t="s">
        <v>124</v>
      </c>
      <c r="B4" s="49"/>
      <c r="C4" s="52"/>
    </row>
    <row r="5" spans="1:3" ht="13.8">
      <c r="A5" s="53"/>
      <c r="B5" s="52"/>
      <c r="C5" s="52"/>
    </row>
    <row r="6" spans="1:3" ht="28.5" customHeight="1">
      <c r="A6" s="53"/>
      <c r="B6" s="85"/>
      <c r="C6" s="85"/>
    </row>
    <row r="7" spans="1:3" ht="13.8">
      <c r="A7" s="53"/>
      <c r="B7" s="84" t="s">
        <v>32</v>
      </c>
      <c r="C7" s="84"/>
    </row>
    <row r="8" spans="1:3" ht="15.75" customHeight="1" thickBot="1">
      <c r="A8" s="53"/>
      <c r="B8" s="54"/>
      <c r="C8" s="51"/>
    </row>
    <row r="9" spans="1:3" s="11" customFormat="1" ht="27.6">
      <c r="A9" s="86"/>
      <c r="B9" s="87"/>
      <c r="C9" s="55" t="s">
        <v>56</v>
      </c>
    </row>
    <row r="10" spans="1:3" s="11" customFormat="1" ht="13.8">
      <c r="A10" s="78" t="s">
        <v>18</v>
      </c>
      <c r="B10" s="79" t="s">
        <v>15</v>
      </c>
      <c r="C10" s="70">
        <f>'JPE-SV-89-17 popis del'!F14</f>
        <v>0</v>
      </c>
    </row>
    <row r="11" spans="1:3" s="11" customFormat="1" ht="13.8">
      <c r="A11" s="78" t="s">
        <v>19</v>
      </c>
      <c r="B11" s="80" t="s">
        <v>14</v>
      </c>
      <c r="C11" s="70">
        <f>'JPE-SV-89-17 popis del'!F46</f>
        <v>0</v>
      </c>
    </row>
    <row r="12" spans="1:3" s="11" customFormat="1" ht="13.8">
      <c r="A12" s="78" t="s">
        <v>28</v>
      </c>
      <c r="B12" s="80" t="s">
        <v>38</v>
      </c>
      <c r="C12" s="70">
        <f>'JPE-SV-89-17 popis del'!F66</f>
        <v>0</v>
      </c>
    </row>
    <row r="13" spans="1:3" s="11" customFormat="1" ht="13.8">
      <c r="A13" s="78" t="s">
        <v>29</v>
      </c>
      <c r="B13" s="80" t="s">
        <v>41</v>
      </c>
      <c r="C13" s="70">
        <f>'JPE-SV-89-17 popis del'!F101</f>
        <v>0</v>
      </c>
    </row>
    <row r="14" spans="1:3" s="11" customFormat="1" ht="13.8">
      <c r="A14" s="78" t="s">
        <v>30</v>
      </c>
      <c r="B14" s="81" t="s">
        <v>43</v>
      </c>
      <c r="C14" s="70">
        <f>'JPE-SV-89-17 popis del'!F108</f>
        <v>0</v>
      </c>
    </row>
    <row r="15" spans="1:3" s="11" customFormat="1" ht="13.8">
      <c r="A15" s="78" t="s">
        <v>31</v>
      </c>
      <c r="B15" s="81" t="s">
        <v>45</v>
      </c>
      <c r="C15" s="70">
        <f>'JPE-SV-89-17 popis del'!F118</f>
        <v>0</v>
      </c>
    </row>
    <row r="16" spans="1:3" s="11" customFormat="1" ht="14.4" thickBot="1">
      <c r="A16" s="82" t="s">
        <v>49</v>
      </c>
      <c r="B16" s="83" t="s">
        <v>50</v>
      </c>
      <c r="C16" s="71">
        <f>'JPE-SV-89-17 popis del'!F127</f>
        <v>0</v>
      </c>
    </row>
    <row r="17" spans="1:6" ht="15" thickTop="1" thickBot="1">
      <c r="A17" s="88" t="s">
        <v>153</v>
      </c>
      <c r="B17" s="89"/>
      <c r="C17" s="72">
        <f>SUM(C10:C16)</f>
        <v>0</v>
      </c>
    </row>
    <row r="21" spans="1:6">
      <c r="B21" s="8"/>
      <c r="C21" s="8"/>
    </row>
    <row r="22" spans="1:6" ht="13.8">
      <c r="A22" s="45" t="s">
        <v>149</v>
      </c>
      <c r="B22" s="46"/>
      <c r="C22" s="46"/>
      <c r="D22" s="47"/>
      <c r="E22" s="47"/>
    </row>
    <row r="23" spans="1:6" ht="13.8">
      <c r="A23" s="45"/>
      <c r="B23" s="46"/>
      <c r="C23" s="46"/>
      <c r="D23" s="47"/>
      <c r="E23" s="47"/>
    </row>
    <row r="24" spans="1:6" ht="13.8">
      <c r="A24" s="45"/>
      <c r="B24" s="46"/>
      <c r="C24" s="59" t="s">
        <v>155</v>
      </c>
      <c r="D24" s="60"/>
      <c r="E24" s="62"/>
      <c r="F24" s="63"/>
    </row>
    <row r="25" spans="1:6" ht="13.8">
      <c r="A25" s="45"/>
      <c r="B25" s="46"/>
      <c r="C25" s="90" t="s">
        <v>151</v>
      </c>
      <c r="D25" s="91"/>
      <c r="E25" s="64"/>
      <c r="F25" s="63"/>
    </row>
    <row r="26" spans="1:6" ht="13.8">
      <c r="A26" s="45"/>
      <c r="B26" s="46"/>
      <c r="C26" s="46"/>
      <c r="D26" s="47"/>
      <c r="E26" s="47"/>
    </row>
    <row r="27" spans="1:6" ht="13.8">
      <c r="A27" s="45" t="s">
        <v>150</v>
      </c>
      <c r="B27" s="46"/>
      <c r="C27" s="46"/>
      <c r="D27" s="47"/>
      <c r="E27" s="47"/>
    </row>
    <row r="28" spans="1:6" ht="13.8">
      <c r="A28" s="45"/>
      <c r="B28" s="46"/>
      <c r="C28" s="61" t="s">
        <v>155</v>
      </c>
      <c r="D28" s="62"/>
      <c r="E28" s="62"/>
      <c r="F28" s="63"/>
    </row>
    <row r="29" spans="1:6" ht="13.8">
      <c r="A29" s="45"/>
      <c r="B29" s="46"/>
      <c r="C29" s="47" t="s">
        <v>152</v>
      </c>
      <c r="D29" s="62"/>
      <c r="E29" s="62"/>
      <c r="F29" s="63"/>
    </row>
    <row r="30" spans="1:6">
      <c r="B30" s="12"/>
      <c r="C30" s="13"/>
    </row>
    <row r="31" spans="1:6">
      <c r="B31" s="12"/>
      <c r="C31" s="13"/>
    </row>
    <row r="32" spans="1:6">
      <c r="B32" s="12"/>
      <c r="C32" s="13"/>
    </row>
    <row r="33" spans="2:3">
      <c r="B33" s="9"/>
      <c r="C33" s="13"/>
    </row>
    <row r="34" spans="2:3">
      <c r="B34" s="8"/>
      <c r="C34" s="8"/>
    </row>
    <row r="35" spans="2:3">
      <c r="B35" s="8"/>
      <c r="C35" s="8"/>
    </row>
  </sheetData>
  <sheetProtection password="CABF" sheet="1" objects="1" scenarios="1"/>
  <protectedRanges>
    <protectedRange sqref="A22:D32" name="Obseg2"/>
    <protectedRange sqref="C25 A22:B29 E22:E29 C22:D24 C26:D29" name="Obseg1"/>
  </protectedRanges>
  <mergeCells count="5">
    <mergeCell ref="B7:C7"/>
    <mergeCell ref="B6:C6"/>
    <mergeCell ref="A9:B9"/>
    <mergeCell ref="A17:B17"/>
    <mergeCell ref="C25:D25"/>
  </mergeCells>
  <pageMargins left="0.98425196850393704" right="0.70866141732283472" top="0.74803149606299213" bottom="0.74803149606299213" header="0.31496062992125984" footer="0.31496062992125984"/>
  <pageSetup paperSize="9" scale="84" orientation="portrait" r:id="rId1"/>
  <headerFooter>
    <oddFooter xml:space="preserve">&amp;C&amp;P /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136"/>
  <sheetViews>
    <sheetView tabSelected="1" zoomScaleNormal="100" zoomScaleSheetLayoutView="120" workbookViewId="0">
      <selection activeCell="I10" sqref="I10"/>
    </sheetView>
  </sheetViews>
  <sheetFormatPr defaultColWidth="9.109375" defaultRowHeight="13.2"/>
  <cols>
    <col min="1" max="1" width="4" style="26" customWidth="1"/>
    <col min="2" max="2" width="56.5546875" style="14" customWidth="1"/>
    <col min="3" max="3" width="9.5546875" style="28" customWidth="1"/>
    <col min="4" max="4" width="9.109375" style="14" customWidth="1"/>
    <col min="5" max="5" width="12.88671875" style="73" customWidth="1"/>
    <col min="6" max="6" width="15.33203125" style="21" customWidth="1"/>
    <col min="7" max="7" width="22" style="1" customWidth="1"/>
    <col min="8" max="8" width="11.6640625" style="1" customWidth="1"/>
    <col min="9" max="9" width="12.33203125" style="1" customWidth="1"/>
    <col min="10" max="16384" width="9.109375" style="1"/>
  </cols>
  <sheetData>
    <row r="2" spans="1:6" ht="13.8">
      <c r="A2" s="37" t="s">
        <v>139</v>
      </c>
    </row>
    <row r="4" spans="1:6" ht="16.350000000000001" customHeight="1"/>
    <row r="5" spans="1:6" ht="12" customHeight="1">
      <c r="B5" s="15"/>
      <c r="C5" s="29"/>
    </row>
    <row r="6" spans="1:6" s="42" customFormat="1" ht="36" customHeight="1">
      <c r="A6" s="39"/>
      <c r="B6" s="40" t="s">
        <v>64</v>
      </c>
      <c r="C6" s="40" t="s">
        <v>60</v>
      </c>
      <c r="D6" s="40" t="s">
        <v>61</v>
      </c>
      <c r="E6" s="74" t="s">
        <v>62</v>
      </c>
      <c r="F6" s="41" t="s">
        <v>63</v>
      </c>
    </row>
    <row r="7" spans="1:6" ht="6" customHeight="1">
      <c r="B7" s="16"/>
      <c r="C7" s="30"/>
      <c r="D7" s="22"/>
      <c r="E7" s="75"/>
      <c r="F7" s="23"/>
    </row>
    <row r="8" spans="1:6" ht="15.75" customHeight="1">
      <c r="A8" s="27" t="s">
        <v>18</v>
      </c>
      <c r="B8" s="17" t="s">
        <v>15</v>
      </c>
      <c r="C8" s="31"/>
      <c r="D8" s="22"/>
      <c r="E8" s="75"/>
      <c r="F8" s="23"/>
    </row>
    <row r="9" spans="1:6" ht="15.75" customHeight="1">
      <c r="B9" s="17"/>
      <c r="C9" s="31"/>
      <c r="D9" s="22"/>
      <c r="E9" s="75"/>
      <c r="F9" s="23"/>
    </row>
    <row r="10" spans="1:6" ht="66">
      <c r="A10" s="56" t="s">
        <v>0</v>
      </c>
      <c r="B10" s="18" t="s">
        <v>140</v>
      </c>
      <c r="C10" s="32" t="s">
        <v>16</v>
      </c>
      <c r="D10" s="25">
        <v>3</v>
      </c>
      <c r="E10" s="76"/>
      <c r="F10" s="65">
        <f>+D10*E10</f>
        <v>0</v>
      </c>
    </row>
    <row r="11" spans="1:6" ht="39" customHeight="1">
      <c r="A11" s="56" t="s">
        <v>2</v>
      </c>
      <c r="B11" s="19" t="s">
        <v>141</v>
      </c>
      <c r="C11" s="32" t="s">
        <v>16</v>
      </c>
      <c r="D11" s="25">
        <v>2</v>
      </c>
      <c r="E11" s="76"/>
      <c r="F11" s="65">
        <f>+D11*E11</f>
        <v>0</v>
      </c>
    </row>
    <row r="12" spans="1:6" ht="39.75" customHeight="1">
      <c r="A12" s="56" t="s">
        <v>3</v>
      </c>
      <c r="B12" s="19" t="s">
        <v>65</v>
      </c>
      <c r="C12" s="32" t="s">
        <v>16</v>
      </c>
      <c r="D12" s="25">
        <v>2</v>
      </c>
      <c r="E12" s="76"/>
      <c r="F12" s="65">
        <f>+D12*E12</f>
        <v>0</v>
      </c>
    </row>
    <row r="13" spans="1:6" ht="184.8">
      <c r="A13" s="56" t="s">
        <v>5</v>
      </c>
      <c r="B13" s="19" t="s">
        <v>142</v>
      </c>
      <c r="C13" s="32" t="s">
        <v>16</v>
      </c>
      <c r="D13" s="25">
        <v>2</v>
      </c>
      <c r="E13" s="76"/>
      <c r="F13" s="65">
        <f>+D13*E13</f>
        <v>0</v>
      </c>
    </row>
    <row r="14" spans="1:6" ht="16.350000000000001" customHeight="1" thickBot="1">
      <c r="B14" s="93" t="s">
        <v>66</v>
      </c>
      <c r="C14" s="93"/>
      <c r="D14" s="93"/>
      <c r="E14" s="93"/>
      <c r="F14" s="66">
        <f>SUM(F9:F13)</f>
        <v>0</v>
      </c>
    </row>
    <row r="15" spans="1:6" ht="16.350000000000001" customHeight="1" thickTop="1">
      <c r="B15" s="20"/>
      <c r="C15" s="33"/>
      <c r="D15" s="17"/>
      <c r="E15" s="77"/>
      <c r="F15" s="24"/>
    </row>
    <row r="16" spans="1:6" ht="16.350000000000001" customHeight="1">
      <c r="A16" s="27" t="s">
        <v>19</v>
      </c>
      <c r="B16" s="20" t="s">
        <v>14</v>
      </c>
      <c r="C16" s="33"/>
      <c r="D16" s="17"/>
      <c r="E16" s="77"/>
      <c r="F16" s="24"/>
    </row>
    <row r="17" spans="1:6" ht="17.399999999999999" customHeight="1">
      <c r="B17" s="19" t="s">
        <v>17</v>
      </c>
      <c r="C17" s="32"/>
      <c r="D17" s="17"/>
      <c r="E17" s="77"/>
      <c r="F17" s="24"/>
    </row>
    <row r="18" spans="1:6" ht="114" customHeight="1">
      <c r="B18" s="35" t="s">
        <v>67</v>
      </c>
      <c r="C18" s="32"/>
      <c r="D18" s="16"/>
      <c r="E18" s="75"/>
    </row>
    <row r="19" spans="1:6" ht="127.5" customHeight="1">
      <c r="B19" s="6" t="s">
        <v>54</v>
      </c>
      <c r="C19" s="34"/>
      <c r="D19" s="16"/>
      <c r="E19" s="76"/>
      <c r="F19" s="67"/>
    </row>
    <row r="20" spans="1:6" ht="16.350000000000001" customHeight="1">
      <c r="A20" s="56" t="s">
        <v>0</v>
      </c>
      <c r="B20" s="19" t="s">
        <v>33</v>
      </c>
      <c r="C20" s="32" t="s">
        <v>4</v>
      </c>
      <c r="D20" s="16">
        <v>80</v>
      </c>
      <c r="E20" s="76"/>
      <c r="F20" s="67">
        <f t="shared" ref="F20:F37" si="0">+D20*E20</f>
        <v>0</v>
      </c>
    </row>
    <row r="21" spans="1:6" ht="28.2" customHeight="1">
      <c r="A21" s="56" t="s">
        <v>2</v>
      </c>
      <c r="B21" s="19" t="s">
        <v>68</v>
      </c>
      <c r="C21" s="32" t="s">
        <v>1</v>
      </c>
      <c r="D21" s="16">
        <v>550</v>
      </c>
      <c r="E21" s="76"/>
      <c r="F21" s="67">
        <f t="shared" si="0"/>
        <v>0</v>
      </c>
    </row>
    <row r="22" spans="1:6" ht="30.6" customHeight="1">
      <c r="A22" s="56" t="s">
        <v>3</v>
      </c>
      <c r="B22" s="19" t="s">
        <v>69</v>
      </c>
      <c r="C22" s="32" t="s">
        <v>1</v>
      </c>
      <c r="D22" s="16">
        <v>450</v>
      </c>
      <c r="E22" s="76"/>
      <c r="F22" s="67">
        <f t="shared" si="0"/>
        <v>0</v>
      </c>
    </row>
    <row r="23" spans="1:6" ht="29.4" customHeight="1">
      <c r="A23" s="56" t="s">
        <v>5</v>
      </c>
      <c r="B23" s="19" t="s">
        <v>70</v>
      </c>
      <c r="C23" s="32" t="s">
        <v>4</v>
      </c>
      <c r="D23" s="16">
        <v>80</v>
      </c>
      <c r="E23" s="76"/>
      <c r="F23" s="67">
        <f t="shared" si="0"/>
        <v>0</v>
      </c>
    </row>
    <row r="24" spans="1:6" ht="26.4" customHeight="1">
      <c r="A24" s="56" t="s">
        <v>7</v>
      </c>
      <c r="B24" s="19" t="s">
        <v>71</v>
      </c>
      <c r="C24" s="32" t="s">
        <v>6</v>
      </c>
      <c r="D24" s="16">
        <v>15</v>
      </c>
      <c r="E24" s="76"/>
      <c r="F24" s="67">
        <f t="shared" si="0"/>
        <v>0</v>
      </c>
    </row>
    <row r="25" spans="1:6" ht="26.4">
      <c r="A25" s="56" t="s">
        <v>8</v>
      </c>
      <c r="B25" s="19" t="s">
        <v>72</v>
      </c>
      <c r="C25" s="32" t="s">
        <v>4</v>
      </c>
      <c r="D25" s="16">
        <v>20</v>
      </c>
      <c r="E25" s="76"/>
      <c r="F25" s="67">
        <f t="shared" si="0"/>
        <v>0</v>
      </c>
    </row>
    <row r="26" spans="1:6" ht="25.95" customHeight="1">
      <c r="A26" s="56" t="s">
        <v>9</v>
      </c>
      <c r="B26" s="19" t="s">
        <v>73</v>
      </c>
      <c r="C26" s="32" t="s">
        <v>1</v>
      </c>
      <c r="D26" s="16">
        <v>200</v>
      </c>
      <c r="E26" s="76"/>
      <c r="F26" s="67">
        <f t="shared" si="0"/>
        <v>0</v>
      </c>
    </row>
    <row r="27" spans="1:6" ht="27.6" customHeight="1">
      <c r="A27" s="56" t="s">
        <v>10</v>
      </c>
      <c r="B27" s="19" t="s">
        <v>74</v>
      </c>
      <c r="C27" s="32" t="s">
        <v>4</v>
      </c>
      <c r="D27" s="16">
        <v>200</v>
      </c>
      <c r="E27" s="76"/>
      <c r="F27" s="67">
        <f t="shared" si="0"/>
        <v>0</v>
      </c>
    </row>
    <row r="28" spans="1:6" ht="26.4">
      <c r="A28" s="56" t="s">
        <v>11</v>
      </c>
      <c r="B28" s="19" t="s">
        <v>75</v>
      </c>
      <c r="C28" s="32" t="s">
        <v>1</v>
      </c>
      <c r="D28" s="16">
        <v>200</v>
      </c>
      <c r="E28" s="76"/>
      <c r="F28" s="67">
        <f t="shared" si="0"/>
        <v>0</v>
      </c>
    </row>
    <row r="29" spans="1:6" ht="26.4">
      <c r="A29" s="56" t="s">
        <v>20</v>
      </c>
      <c r="B29" s="19" t="s">
        <v>76</v>
      </c>
      <c r="C29" s="32" t="s">
        <v>4</v>
      </c>
      <c r="D29" s="16">
        <v>70</v>
      </c>
      <c r="E29" s="76"/>
      <c r="F29" s="67">
        <f t="shared" si="0"/>
        <v>0</v>
      </c>
    </row>
    <row r="30" spans="1:6" ht="26.4">
      <c r="A30" s="56" t="s">
        <v>21</v>
      </c>
      <c r="B30" s="19" t="s">
        <v>77</v>
      </c>
      <c r="C30" s="32" t="s">
        <v>34</v>
      </c>
      <c r="D30" s="16">
        <v>10</v>
      </c>
      <c r="E30" s="76"/>
      <c r="F30" s="67">
        <f t="shared" si="0"/>
        <v>0</v>
      </c>
    </row>
    <row r="31" spans="1:6" ht="26.4">
      <c r="A31" s="56" t="s">
        <v>22</v>
      </c>
      <c r="B31" s="19" t="s">
        <v>78</v>
      </c>
      <c r="C31" s="32" t="s">
        <v>34</v>
      </c>
      <c r="D31" s="16">
        <v>10</v>
      </c>
      <c r="E31" s="76"/>
      <c r="F31" s="67">
        <f t="shared" si="0"/>
        <v>0</v>
      </c>
    </row>
    <row r="32" spans="1:6" ht="26.4">
      <c r="A32" s="56" t="s">
        <v>23</v>
      </c>
      <c r="B32" s="19" t="s">
        <v>79</v>
      </c>
      <c r="C32" s="32" t="s">
        <v>4</v>
      </c>
      <c r="D32" s="16">
        <v>40</v>
      </c>
      <c r="E32" s="76"/>
      <c r="F32" s="67">
        <f t="shared" si="0"/>
        <v>0</v>
      </c>
    </row>
    <row r="33" spans="1:7" ht="26.4">
      <c r="A33" s="56" t="s">
        <v>24</v>
      </c>
      <c r="B33" s="19" t="s">
        <v>80</v>
      </c>
      <c r="C33" s="32" t="s">
        <v>34</v>
      </c>
      <c r="D33" s="16">
        <v>30</v>
      </c>
      <c r="E33" s="76"/>
      <c r="F33" s="67">
        <f t="shared" si="0"/>
        <v>0</v>
      </c>
    </row>
    <row r="34" spans="1:7" ht="15.75" customHeight="1">
      <c r="A34" s="56" t="s">
        <v>25</v>
      </c>
      <c r="B34" s="19" t="s">
        <v>35</v>
      </c>
      <c r="C34" s="32" t="s">
        <v>34</v>
      </c>
      <c r="D34" s="16">
        <v>30</v>
      </c>
      <c r="E34" s="76"/>
      <c r="F34" s="67">
        <f t="shared" si="0"/>
        <v>0</v>
      </c>
    </row>
    <row r="35" spans="1:7" ht="16.350000000000001" customHeight="1">
      <c r="A35" s="56" t="s">
        <v>26</v>
      </c>
      <c r="B35" s="19" t="s">
        <v>36</v>
      </c>
      <c r="C35" s="32" t="s">
        <v>6</v>
      </c>
      <c r="D35" s="16">
        <v>5</v>
      </c>
      <c r="E35" s="76"/>
      <c r="F35" s="67">
        <f t="shared" si="0"/>
        <v>0</v>
      </c>
    </row>
    <row r="36" spans="1:7" ht="26.4">
      <c r="A36" s="56" t="s">
        <v>27</v>
      </c>
      <c r="B36" s="19" t="s">
        <v>81</v>
      </c>
      <c r="C36" s="32" t="s">
        <v>4</v>
      </c>
      <c r="D36" s="16">
        <v>200</v>
      </c>
      <c r="E36" s="76"/>
      <c r="F36" s="67">
        <f t="shared" si="0"/>
        <v>0</v>
      </c>
    </row>
    <row r="37" spans="1:7" ht="26.4">
      <c r="A37" s="56" t="s">
        <v>12</v>
      </c>
      <c r="B37" s="19" t="s">
        <v>82</v>
      </c>
      <c r="C37" s="32" t="s">
        <v>6</v>
      </c>
      <c r="D37" s="16">
        <v>20</v>
      </c>
      <c r="E37" s="76"/>
      <c r="F37" s="67">
        <f t="shared" si="0"/>
        <v>0</v>
      </c>
    </row>
    <row r="38" spans="1:7" ht="16.350000000000001" customHeight="1">
      <c r="A38" s="56" t="s">
        <v>13</v>
      </c>
      <c r="B38" s="19" t="s">
        <v>37</v>
      </c>
      <c r="C38" s="32"/>
      <c r="D38" s="16"/>
      <c r="E38" s="76"/>
      <c r="F38" s="67"/>
    </row>
    <row r="39" spans="1:7" ht="16.350000000000001" customHeight="1">
      <c r="A39" s="56"/>
      <c r="B39" s="19" t="s">
        <v>85</v>
      </c>
      <c r="C39" s="32" t="s">
        <v>83</v>
      </c>
      <c r="D39" s="16">
        <v>10</v>
      </c>
      <c r="E39" s="76"/>
      <c r="F39" s="67">
        <f>+D39*E39</f>
        <v>0</v>
      </c>
    </row>
    <row r="40" spans="1:7" ht="16.350000000000001" customHeight="1">
      <c r="A40" s="56"/>
      <c r="B40" s="19" t="s">
        <v>86</v>
      </c>
      <c r="C40" s="32" t="s">
        <v>83</v>
      </c>
      <c r="D40" s="16">
        <v>10</v>
      </c>
      <c r="E40" s="76"/>
      <c r="F40" s="67">
        <f>+D40*E40</f>
        <v>0</v>
      </c>
    </row>
    <row r="41" spans="1:7" ht="16.350000000000001" customHeight="1">
      <c r="A41" s="56"/>
      <c r="B41" s="19" t="s">
        <v>87</v>
      </c>
      <c r="C41" s="32" t="s">
        <v>83</v>
      </c>
      <c r="D41" s="16">
        <v>5</v>
      </c>
      <c r="E41" s="76"/>
      <c r="F41" s="67">
        <f t="shared" ref="F41:F44" si="1">+D41*E41</f>
        <v>0</v>
      </c>
    </row>
    <row r="42" spans="1:7" ht="16.350000000000001" customHeight="1">
      <c r="A42" s="56"/>
      <c r="B42" s="19" t="s">
        <v>88</v>
      </c>
      <c r="C42" s="32" t="s">
        <v>83</v>
      </c>
      <c r="D42" s="16">
        <v>10</v>
      </c>
      <c r="E42" s="76"/>
      <c r="F42" s="67">
        <f t="shared" si="1"/>
        <v>0</v>
      </c>
    </row>
    <row r="43" spans="1:7" ht="16.350000000000001" customHeight="1">
      <c r="A43" s="56"/>
      <c r="B43" s="19" t="s">
        <v>89</v>
      </c>
      <c r="C43" s="32" t="s">
        <v>83</v>
      </c>
      <c r="D43" s="16">
        <v>10</v>
      </c>
      <c r="E43" s="76"/>
      <c r="F43" s="67">
        <f t="shared" si="1"/>
        <v>0</v>
      </c>
    </row>
    <row r="44" spans="1:7" ht="16.350000000000001" customHeight="1">
      <c r="A44" s="56"/>
      <c r="B44" s="19" t="s">
        <v>90</v>
      </c>
      <c r="C44" s="32" t="s">
        <v>83</v>
      </c>
      <c r="D44" s="16">
        <v>5</v>
      </c>
      <c r="E44" s="76"/>
      <c r="F44" s="67">
        <f t="shared" si="1"/>
        <v>0</v>
      </c>
    </row>
    <row r="45" spans="1:7" ht="15.75" customHeight="1">
      <c r="A45" s="56"/>
      <c r="B45" s="19" t="s">
        <v>91</v>
      </c>
      <c r="C45" s="32" t="s">
        <v>84</v>
      </c>
      <c r="D45" s="16">
        <v>2</v>
      </c>
      <c r="E45" s="76"/>
      <c r="F45" s="67">
        <f>+D45*E45</f>
        <v>0</v>
      </c>
    </row>
    <row r="46" spans="1:7" s="2" customFormat="1" ht="15.75" customHeight="1" thickBot="1">
      <c r="A46" s="57"/>
      <c r="B46" s="93" t="s">
        <v>143</v>
      </c>
      <c r="C46" s="93"/>
      <c r="D46" s="93"/>
      <c r="E46" s="93"/>
      <c r="F46" s="66">
        <f>SUM(F20:F45)</f>
        <v>0</v>
      </c>
      <c r="G46" s="4"/>
    </row>
    <row r="47" spans="1:7" ht="16.350000000000001" customHeight="1" thickTop="1">
      <c r="A47" s="27" t="s">
        <v>28</v>
      </c>
      <c r="B47" s="20" t="s">
        <v>38</v>
      </c>
      <c r="C47" s="33"/>
      <c r="D47" s="17"/>
      <c r="E47" s="77"/>
      <c r="F47" s="24"/>
    </row>
    <row r="48" spans="1:7">
      <c r="B48" s="19" t="s">
        <v>17</v>
      </c>
      <c r="C48" s="32"/>
      <c r="D48" s="17"/>
      <c r="E48" s="77"/>
      <c r="F48" s="68"/>
    </row>
    <row r="49" spans="1:6" ht="158.4">
      <c r="B49" s="19" t="s">
        <v>92</v>
      </c>
      <c r="C49" s="32"/>
      <c r="D49" s="16"/>
      <c r="E49" s="76"/>
      <c r="F49" s="67"/>
    </row>
    <row r="50" spans="1:6" ht="28.5" customHeight="1">
      <c r="A50" s="56" t="s">
        <v>0</v>
      </c>
      <c r="B50" s="19" t="s">
        <v>93</v>
      </c>
      <c r="C50" s="32" t="s">
        <v>6</v>
      </c>
      <c r="D50" s="16">
        <v>250</v>
      </c>
      <c r="E50" s="76"/>
      <c r="F50" s="67">
        <f t="shared" ref="F50:F60" si="2">+D50*E50</f>
        <v>0</v>
      </c>
    </row>
    <row r="51" spans="1:6" ht="26.4">
      <c r="A51" s="56" t="s">
        <v>2</v>
      </c>
      <c r="B51" s="19" t="s">
        <v>94</v>
      </c>
      <c r="C51" s="32" t="s">
        <v>6</v>
      </c>
      <c r="D51" s="16">
        <v>200</v>
      </c>
      <c r="E51" s="76"/>
      <c r="F51" s="67">
        <f t="shared" si="2"/>
        <v>0</v>
      </c>
    </row>
    <row r="52" spans="1:6" ht="26.4">
      <c r="A52" s="56" t="s">
        <v>3</v>
      </c>
      <c r="B52" s="19" t="s">
        <v>95</v>
      </c>
      <c r="C52" s="32" t="s">
        <v>6</v>
      </c>
      <c r="D52" s="16">
        <v>10</v>
      </c>
      <c r="E52" s="76"/>
      <c r="F52" s="67">
        <f t="shared" si="2"/>
        <v>0</v>
      </c>
    </row>
    <row r="53" spans="1:6" ht="26.4">
      <c r="A53" s="56" t="s">
        <v>5</v>
      </c>
      <c r="B53" s="19" t="s">
        <v>96</v>
      </c>
      <c r="C53" s="32" t="s">
        <v>6</v>
      </c>
      <c r="D53" s="16">
        <v>20</v>
      </c>
      <c r="E53" s="76"/>
      <c r="F53" s="67">
        <f t="shared" si="2"/>
        <v>0</v>
      </c>
    </row>
    <row r="54" spans="1:6" ht="16.350000000000001" customHeight="1">
      <c r="A54" s="56" t="s">
        <v>7</v>
      </c>
      <c r="B54" s="19" t="s">
        <v>39</v>
      </c>
      <c r="C54" s="32" t="s">
        <v>1</v>
      </c>
      <c r="D54" s="16">
        <v>200</v>
      </c>
      <c r="E54" s="76"/>
      <c r="F54" s="67">
        <f t="shared" si="2"/>
        <v>0</v>
      </c>
    </row>
    <row r="55" spans="1:6" ht="26.4">
      <c r="A55" s="56" t="s">
        <v>8</v>
      </c>
      <c r="B55" s="19" t="s">
        <v>97</v>
      </c>
      <c r="C55" s="32" t="s">
        <v>6</v>
      </c>
      <c r="D55" s="16">
        <v>70</v>
      </c>
      <c r="E55" s="76"/>
      <c r="F55" s="67">
        <f t="shared" si="2"/>
        <v>0</v>
      </c>
    </row>
    <row r="56" spans="1:6" ht="26.4">
      <c r="A56" s="56" t="s">
        <v>9</v>
      </c>
      <c r="B56" s="19" t="s">
        <v>98</v>
      </c>
      <c r="C56" s="32" t="s">
        <v>6</v>
      </c>
      <c r="D56" s="16">
        <v>20</v>
      </c>
      <c r="E56" s="76"/>
      <c r="F56" s="67">
        <f t="shared" si="2"/>
        <v>0</v>
      </c>
    </row>
    <row r="57" spans="1:6" ht="16.350000000000001" customHeight="1">
      <c r="A57" s="56" t="s">
        <v>10</v>
      </c>
      <c r="B57" s="19" t="s">
        <v>40</v>
      </c>
      <c r="C57" s="32" t="s">
        <v>4</v>
      </c>
      <c r="D57" s="16">
        <v>200</v>
      </c>
      <c r="E57" s="76"/>
      <c r="F57" s="67">
        <f t="shared" si="2"/>
        <v>0</v>
      </c>
    </row>
    <row r="58" spans="1:6" ht="26.4">
      <c r="A58" s="56" t="s">
        <v>11</v>
      </c>
      <c r="B58" s="19" t="s">
        <v>99</v>
      </c>
      <c r="C58" s="32" t="s">
        <v>1</v>
      </c>
      <c r="D58" s="25">
        <v>350</v>
      </c>
      <c r="E58" s="76"/>
      <c r="F58" s="65">
        <f t="shared" si="2"/>
        <v>0</v>
      </c>
    </row>
    <row r="59" spans="1:6" ht="26.4">
      <c r="A59" s="56" t="s">
        <v>20</v>
      </c>
      <c r="B59" s="19" t="s">
        <v>100</v>
      </c>
      <c r="C59" s="32" t="s">
        <v>6</v>
      </c>
      <c r="D59" s="25">
        <v>100</v>
      </c>
      <c r="E59" s="76"/>
      <c r="F59" s="65">
        <f t="shared" si="2"/>
        <v>0</v>
      </c>
    </row>
    <row r="60" spans="1:6" ht="26.4">
      <c r="A60" s="56" t="s">
        <v>21</v>
      </c>
      <c r="B60" s="19" t="s">
        <v>101</v>
      </c>
      <c r="C60" s="32" t="s">
        <v>1</v>
      </c>
      <c r="D60" s="25">
        <v>200</v>
      </c>
      <c r="E60" s="76"/>
      <c r="F60" s="65">
        <f t="shared" si="2"/>
        <v>0</v>
      </c>
    </row>
    <row r="61" spans="1:6" ht="16.350000000000001" customHeight="1">
      <c r="A61" s="56" t="s">
        <v>22</v>
      </c>
      <c r="B61" s="19" t="s">
        <v>37</v>
      </c>
      <c r="C61" s="32"/>
      <c r="D61" s="16"/>
      <c r="E61" s="76"/>
      <c r="F61" s="67"/>
    </row>
    <row r="62" spans="1:6" ht="16.350000000000001" customHeight="1">
      <c r="A62" s="56"/>
      <c r="B62" s="19" t="s">
        <v>102</v>
      </c>
      <c r="C62" s="32" t="s">
        <v>83</v>
      </c>
      <c r="D62" s="16">
        <v>10</v>
      </c>
      <c r="E62" s="76"/>
      <c r="F62" s="67">
        <f>+D62*E62</f>
        <v>0</v>
      </c>
    </row>
    <row r="63" spans="1:6" ht="16.350000000000001" customHeight="1">
      <c r="B63" s="19" t="s">
        <v>103</v>
      </c>
      <c r="C63" s="32" t="s">
        <v>84</v>
      </c>
      <c r="D63" s="16">
        <v>1</v>
      </c>
      <c r="E63" s="76"/>
      <c r="F63" s="67">
        <f>+D63*E63</f>
        <v>0</v>
      </c>
    </row>
    <row r="64" spans="1:6" ht="16.350000000000001" customHeight="1">
      <c r="B64" s="19" t="s">
        <v>104</v>
      </c>
      <c r="C64" s="32" t="s">
        <v>84</v>
      </c>
      <c r="D64" s="16">
        <v>1</v>
      </c>
      <c r="E64" s="76"/>
      <c r="F64" s="67">
        <f t="shared" ref="F64:F65" si="3">+D64*E64</f>
        <v>0</v>
      </c>
    </row>
    <row r="65" spans="1:7" ht="16.350000000000001" customHeight="1">
      <c r="B65" s="19" t="s">
        <v>105</v>
      </c>
      <c r="C65" s="32" t="s">
        <v>84</v>
      </c>
      <c r="D65" s="16">
        <v>1</v>
      </c>
      <c r="E65" s="76"/>
      <c r="F65" s="67">
        <f t="shared" si="3"/>
        <v>0</v>
      </c>
    </row>
    <row r="66" spans="1:7" s="2" customFormat="1" ht="15.75" customHeight="1" thickBot="1">
      <c r="A66" s="27"/>
      <c r="B66" s="93" t="s">
        <v>144</v>
      </c>
      <c r="C66" s="93"/>
      <c r="D66" s="93"/>
      <c r="E66" s="93"/>
      <c r="F66" s="66">
        <f>SUM(F50:F65)</f>
        <v>0</v>
      </c>
      <c r="G66" s="4"/>
    </row>
    <row r="67" spans="1:7" ht="16.350000000000001" customHeight="1" thickTop="1">
      <c r="B67" s="19"/>
      <c r="C67" s="32"/>
      <c r="D67" s="16"/>
      <c r="E67" s="75"/>
    </row>
    <row r="68" spans="1:7" ht="16.350000000000001" customHeight="1">
      <c r="A68" s="27" t="s">
        <v>29</v>
      </c>
      <c r="B68" s="20" t="s">
        <v>41</v>
      </c>
      <c r="C68" s="33"/>
      <c r="D68" s="17"/>
      <c r="E68" s="77"/>
      <c r="F68" s="24"/>
    </row>
    <row r="69" spans="1:7">
      <c r="B69" s="19" t="s">
        <v>17</v>
      </c>
      <c r="C69" s="32"/>
      <c r="D69" s="17"/>
      <c r="E69" s="77"/>
      <c r="F69" s="24"/>
    </row>
    <row r="70" spans="1:7" ht="52.8">
      <c r="B70" s="19" t="s">
        <v>154</v>
      </c>
      <c r="C70" s="32"/>
      <c r="D70" s="16"/>
      <c r="E70" s="76"/>
      <c r="F70" s="67"/>
    </row>
    <row r="71" spans="1:7" ht="26.4">
      <c r="A71" s="56" t="s">
        <v>0</v>
      </c>
      <c r="B71" s="19" t="s">
        <v>57</v>
      </c>
      <c r="C71" s="32" t="s">
        <v>34</v>
      </c>
      <c r="D71" s="25">
        <v>4</v>
      </c>
      <c r="E71" s="76"/>
      <c r="F71" s="65">
        <f>+D71*E71</f>
        <v>0</v>
      </c>
    </row>
    <row r="72" spans="1:7" ht="26.4">
      <c r="A72" s="56" t="s">
        <v>2</v>
      </c>
      <c r="B72" s="19" t="s">
        <v>106</v>
      </c>
      <c r="C72" s="32" t="s">
        <v>34</v>
      </c>
      <c r="D72" s="25">
        <v>5</v>
      </c>
      <c r="E72" s="76"/>
      <c r="F72" s="65">
        <f>+D72*E72</f>
        <v>0</v>
      </c>
    </row>
    <row r="73" spans="1:7" ht="26.4">
      <c r="A73" s="56" t="s">
        <v>3</v>
      </c>
      <c r="B73" s="19" t="s">
        <v>107</v>
      </c>
      <c r="C73" s="32" t="s">
        <v>34</v>
      </c>
      <c r="D73" s="25">
        <v>5</v>
      </c>
      <c r="E73" s="76"/>
      <c r="F73" s="65">
        <f>+D73*E73</f>
        <v>0</v>
      </c>
    </row>
    <row r="74" spans="1:7" ht="39.6">
      <c r="A74" s="56" t="s">
        <v>5</v>
      </c>
      <c r="B74" s="19" t="s">
        <v>108</v>
      </c>
      <c r="C74" s="32" t="s">
        <v>34</v>
      </c>
      <c r="D74" s="25">
        <v>7</v>
      </c>
      <c r="E74" s="76"/>
      <c r="F74" s="65">
        <f>+D74*E74</f>
        <v>0</v>
      </c>
    </row>
    <row r="75" spans="1:7" ht="26.4">
      <c r="A75" s="56" t="s">
        <v>7</v>
      </c>
      <c r="B75" s="19" t="s">
        <v>109</v>
      </c>
      <c r="C75" s="32" t="s">
        <v>34</v>
      </c>
      <c r="D75" s="25">
        <v>2</v>
      </c>
      <c r="E75" s="76"/>
      <c r="F75" s="65">
        <f t="shared" ref="F75" si="4">+D75*E75</f>
        <v>0</v>
      </c>
    </row>
    <row r="76" spans="1:7" ht="26.4">
      <c r="A76" s="56" t="s">
        <v>8</v>
      </c>
      <c r="B76" s="19" t="s">
        <v>110</v>
      </c>
      <c r="C76" s="32" t="s">
        <v>34</v>
      </c>
      <c r="D76" s="16">
        <v>5</v>
      </c>
      <c r="E76" s="76"/>
      <c r="F76" s="67">
        <f t="shared" ref="F76:F94" si="5">+D76*E76</f>
        <v>0</v>
      </c>
    </row>
    <row r="77" spans="1:7">
      <c r="A77" s="56" t="s">
        <v>9</v>
      </c>
      <c r="B77" s="19" t="s">
        <v>42</v>
      </c>
      <c r="C77" s="32" t="s">
        <v>34</v>
      </c>
      <c r="D77" s="16">
        <v>2</v>
      </c>
      <c r="E77" s="76"/>
      <c r="F77" s="67">
        <f t="shared" si="5"/>
        <v>0</v>
      </c>
    </row>
    <row r="78" spans="1:7" ht="343.2">
      <c r="A78" s="58" t="s">
        <v>10</v>
      </c>
      <c r="B78" s="5" t="s">
        <v>111</v>
      </c>
      <c r="C78" s="34" t="s">
        <v>16</v>
      </c>
      <c r="D78" s="25">
        <v>2</v>
      </c>
      <c r="E78" s="76"/>
      <c r="F78" s="65">
        <f t="shared" si="5"/>
        <v>0</v>
      </c>
    </row>
    <row r="79" spans="1:7" ht="166.5" customHeight="1">
      <c r="A79" s="58" t="s">
        <v>11</v>
      </c>
      <c r="B79" s="6" t="s">
        <v>125</v>
      </c>
      <c r="C79" s="34" t="s">
        <v>16</v>
      </c>
      <c r="D79" s="25">
        <v>2</v>
      </c>
      <c r="E79" s="76"/>
      <c r="F79" s="65">
        <f t="shared" si="5"/>
        <v>0</v>
      </c>
    </row>
    <row r="80" spans="1:7" ht="280.2" customHeight="1">
      <c r="A80" s="58" t="s">
        <v>20</v>
      </c>
      <c r="B80" s="36" t="s">
        <v>112</v>
      </c>
      <c r="C80" s="34" t="s">
        <v>16</v>
      </c>
      <c r="D80" s="25">
        <v>4</v>
      </c>
      <c r="E80" s="76"/>
      <c r="F80" s="65">
        <f t="shared" si="5"/>
        <v>0</v>
      </c>
    </row>
    <row r="81" spans="1:6" ht="105.6">
      <c r="A81" s="58" t="s">
        <v>21</v>
      </c>
      <c r="B81" s="6" t="s">
        <v>113</v>
      </c>
      <c r="C81" s="34" t="s">
        <v>16</v>
      </c>
      <c r="D81" s="25">
        <v>5</v>
      </c>
      <c r="E81" s="76"/>
      <c r="F81" s="65">
        <f t="shared" si="5"/>
        <v>0</v>
      </c>
    </row>
    <row r="82" spans="1:6" ht="48.75" customHeight="1">
      <c r="A82" s="58" t="s">
        <v>22</v>
      </c>
      <c r="B82" s="5" t="s">
        <v>126</v>
      </c>
      <c r="C82" s="34" t="s">
        <v>16</v>
      </c>
      <c r="D82" s="25">
        <v>5</v>
      </c>
      <c r="E82" s="76"/>
      <c r="F82" s="65">
        <f t="shared" si="5"/>
        <v>0</v>
      </c>
    </row>
    <row r="83" spans="1:6" ht="118.8">
      <c r="A83" s="58" t="s">
        <v>23</v>
      </c>
      <c r="B83" s="5" t="s">
        <v>114</v>
      </c>
      <c r="C83" s="34" t="s">
        <v>4</v>
      </c>
      <c r="D83" s="25">
        <v>20</v>
      </c>
      <c r="E83" s="76"/>
      <c r="F83" s="65">
        <f t="shared" si="5"/>
        <v>0</v>
      </c>
    </row>
    <row r="84" spans="1:6" ht="15.75" customHeight="1">
      <c r="A84" s="58"/>
      <c r="B84" s="5" t="s">
        <v>127</v>
      </c>
      <c r="C84" s="34" t="s">
        <v>34</v>
      </c>
      <c r="D84" s="16">
        <v>2</v>
      </c>
      <c r="E84" s="76"/>
      <c r="F84" s="67">
        <f t="shared" si="5"/>
        <v>0</v>
      </c>
    </row>
    <row r="85" spans="1:6" ht="28.8">
      <c r="A85" s="58" t="s">
        <v>24</v>
      </c>
      <c r="B85" s="5" t="s">
        <v>128</v>
      </c>
      <c r="C85" s="34" t="s">
        <v>4</v>
      </c>
      <c r="D85" s="25">
        <v>10</v>
      </c>
      <c r="E85" s="76"/>
      <c r="F85" s="65">
        <f t="shared" si="5"/>
        <v>0</v>
      </c>
    </row>
    <row r="86" spans="1:6" ht="15.75" customHeight="1">
      <c r="A86" s="58"/>
      <c r="B86" s="5" t="s">
        <v>129</v>
      </c>
      <c r="C86" s="34" t="s">
        <v>34</v>
      </c>
      <c r="D86" s="16">
        <v>2</v>
      </c>
      <c r="E86" s="76"/>
      <c r="F86" s="67">
        <f t="shared" si="5"/>
        <v>0</v>
      </c>
    </row>
    <row r="87" spans="1:6" ht="28.8">
      <c r="A87" s="58" t="s">
        <v>25</v>
      </c>
      <c r="B87" s="5" t="s">
        <v>130</v>
      </c>
      <c r="C87" s="34" t="s">
        <v>4</v>
      </c>
      <c r="D87" s="25">
        <v>40</v>
      </c>
      <c r="E87" s="76"/>
      <c r="F87" s="65">
        <f t="shared" si="5"/>
        <v>0</v>
      </c>
    </row>
    <row r="88" spans="1:6" ht="15.75" customHeight="1">
      <c r="A88" s="58"/>
      <c r="B88" s="5" t="s">
        <v>131</v>
      </c>
      <c r="C88" s="34" t="s">
        <v>34</v>
      </c>
      <c r="D88" s="16">
        <v>5</v>
      </c>
      <c r="E88" s="76"/>
      <c r="F88" s="67">
        <f t="shared" si="5"/>
        <v>0</v>
      </c>
    </row>
    <row r="89" spans="1:6" ht="118.8">
      <c r="A89" s="58" t="s">
        <v>26</v>
      </c>
      <c r="B89" s="5" t="s">
        <v>115</v>
      </c>
      <c r="C89" s="34" t="s">
        <v>4</v>
      </c>
      <c r="D89" s="25">
        <v>15</v>
      </c>
      <c r="E89" s="76"/>
      <c r="F89" s="65">
        <f t="shared" si="5"/>
        <v>0</v>
      </c>
    </row>
    <row r="90" spans="1:6" ht="15.75" customHeight="1">
      <c r="A90" s="58"/>
      <c r="B90" s="5" t="s">
        <v>132</v>
      </c>
      <c r="C90" s="34" t="s">
        <v>34</v>
      </c>
      <c r="D90" s="16">
        <v>2</v>
      </c>
      <c r="E90" s="76"/>
      <c r="F90" s="67">
        <f t="shared" si="5"/>
        <v>0</v>
      </c>
    </row>
    <row r="91" spans="1:6" ht="118.8">
      <c r="A91" s="58" t="s">
        <v>27</v>
      </c>
      <c r="B91" s="5" t="s">
        <v>116</v>
      </c>
      <c r="C91" s="34" t="s">
        <v>4</v>
      </c>
      <c r="D91" s="25">
        <v>40</v>
      </c>
      <c r="E91" s="76"/>
      <c r="F91" s="65">
        <f t="shared" si="5"/>
        <v>0</v>
      </c>
    </row>
    <row r="92" spans="1:6" ht="15.75" customHeight="1">
      <c r="A92" s="58"/>
      <c r="B92" s="5" t="s">
        <v>133</v>
      </c>
      <c r="C92" s="34" t="s">
        <v>34</v>
      </c>
      <c r="D92" s="16">
        <v>10</v>
      </c>
      <c r="E92" s="76"/>
      <c r="F92" s="67">
        <f t="shared" si="5"/>
        <v>0</v>
      </c>
    </row>
    <row r="93" spans="1:6" ht="34.5" customHeight="1">
      <c r="A93" s="58"/>
      <c r="B93" s="5" t="s">
        <v>134</v>
      </c>
      <c r="C93" s="34" t="s">
        <v>4</v>
      </c>
      <c r="D93" s="25">
        <v>40</v>
      </c>
      <c r="E93" s="76"/>
      <c r="F93" s="65">
        <f t="shared" si="5"/>
        <v>0</v>
      </c>
    </row>
    <row r="94" spans="1:6" ht="15.75" customHeight="1">
      <c r="A94" s="58"/>
      <c r="B94" s="5" t="s">
        <v>135</v>
      </c>
      <c r="C94" s="34" t="s">
        <v>34</v>
      </c>
      <c r="D94" s="16">
        <v>10</v>
      </c>
      <c r="E94" s="76"/>
      <c r="F94" s="67">
        <f t="shared" si="5"/>
        <v>0</v>
      </c>
    </row>
    <row r="95" spans="1:6" ht="26.4">
      <c r="A95" s="58" t="s">
        <v>12</v>
      </c>
      <c r="B95" s="5" t="s">
        <v>117</v>
      </c>
      <c r="C95" s="34"/>
      <c r="D95" s="16"/>
      <c r="E95" s="76"/>
      <c r="F95" s="67"/>
    </row>
    <row r="96" spans="1:6" ht="15.75" customHeight="1">
      <c r="A96" s="58"/>
      <c r="B96" s="5" t="s">
        <v>118</v>
      </c>
      <c r="C96" s="34" t="s">
        <v>34</v>
      </c>
      <c r="D96" s="16">
        <v>15</v>
      </c>
      <c r="E96" s="76"/>
      <c r="F96" s="67">
        <f t="shared" ref="F96:F98" si="6">+D96*E96</f>
        <v>0</v>
      </c>
    </row>
    <row r="97" spans="1:7" ht="15.75" customHeight="1">
      <c r="A97" s="58"/>
      <c r="B97" s="5" t="s">
        <v>119</v>
      </c>
      <c r="C97" s="34" t="s">
        <v>34</v>
      </c>
      <c r="D97" s="16">
        <v>15</v>
      </c>
      <c r="E97" s="76"/>
      <c r="F97" s="67">
        <f t="shared" si="6"/>
        <v>0</v>
      </c>
    </row>
    <row r="98" spans="1:7" ht="15.75" customHeight="1">
      <c r="A98" s="58"/>
      <c r="B98" s="5" t="s">
        <v>120</v>
      </c>
      <c r="C98" s="34" t="s">
        <v>34</v>
      </c>
      <c r="D98" s="16">
        <v>10</v>
      </c>
      <c r="E98" s="76"/>
      <c r="F98" s="67">
        <f t="shared" si="6"/>
        <v>0</v>
      </c>
    </row>
    <row r="99" spans="1:7" ht="15.75" customHeight="1">
      <c r="A99" s="58" t="s">
        <v>13</v>
      </c>
      <c r="B99" s="5" t="s">
        <v>121</v>
      </c>
      <c r="C99" s="34" t="s">
        <v>4</v>
      </c>
      <c r="D99" s="16">
        <v>5</v>
      </c>
      <c r="E99" s="76"/>
      <c r="F99" s="67">
        <f>+D99*E99</f>
        <v>0</v>
      </c>
    </row>
    <row r="100" spans="1:7" ht="19.2" customHeight="1">
      <c r="A100" s="56"/>
      <c r="B100" s="19"/>
      <c r="C100" s="32"/>
      <c r="D100" s="16"/>
      <c r="E100" s="75"/>
      <c r="F100" s="69"/>
      <c r="G100" s="3"/>
    </row>
    <row r="101" spans="1:7" s="2" customFormat="1" ht="16.350000000000001" customHeight="1" thickBot="1">
      <c r="A101" s="57"/>
      <c r="B101" s="92" t="s">
        <v>146</v>
      </c>
      <c r="C101" s="92"/>
      <c r="D101" s="92"/>
      <c r="E101" s="92"/>
      <c r="F101" s="66">
        <f>SUM(F71:F99)</f>
        <v>0</v>
      </c>
    </row>
    <row r="102" spans="1:7" ht="16.350000000000001" customHeight="1" thickTop="1">
      <c r="A102" s="56"/>
      <c r="B102" s="19"/>
      <c r="C102" s="32"/>
      <c r="D102" s="16"/>
      <c r="E102" s="75"/>
    </row>
    <row r="103" spans="1:7" s="2" customFormat="1" ht="16.350000000000001" customHeight="1">
      <c r="A103" s="57" t="s">
        <v>30</v>
      </c>
      <c r="B103" s="43" t="s">
        <v>43</v>
      </c>
      <c r="C103" s="44"/>
      <c r="D103" s="17"/>
      <c r="E103" s="77"/>
      <c r="F103" s="24"/>
    </row>
    <row r="104" spans="1:7" ht="16.350000000000001" customHeight="1">
      <c r="A104" s="56"/>
      <c r="B104" s="5"/>
      <c r="C104" s="34"/>
      <c r="D104" s="16"/>
      <c r="E104" s="75"/>
      <c r="F104" s="67"/>
    </row>
    <row r="105" spans="1:7" ht="79.2">
      <c r="A105" s="56" t="s">
        <v>0</v>
      </c>
      <c r="B105" s="6" t="s">
        <v>122</v>
      </c>
      <c r="C105" s="34" t="s">
        <v>34</v>
      </c>
      <c r="D105" s="25">
        <v>20</v>
      </c>
      <c r="E105" s="76"/>
      <c r="F105" s="65">
        <f>D105*E105</f>
        <v>0</v>
      </c>
    </row>
    <row r="106" spans="1:7" ht="48" customHeight="1">
      <c r="A106" s="56" t="s">
        <v>2</v>
      </c>
      <c r="B106" s="5" t="s">
        <v>136</v>
      </c>
      <c r="C106" s="34" t="s">
        <v>34</v>
      </c>
      <c r="D106" s="25">
        <v>25</v>
      </c>
      <c r="E106" s="76"/>
      <c r="F106" s="65">
        <f>D106*E106</f>
        <v>0</v>
      </c>
    </row>
    <row r="107" spans="1:7" ht="29.25" customHeight="1">
      <c r="A107" s="56" t="s">
        <v>3</v>
      </c>
      <c r="B107" s="6" t="s">
        <v>44</v>
      </c>
      <c r="C107" s="34" t="s">
        <v>34</v>
      </c>
      <c r="D107" s="16">
        <v>10</v>
      </c>
      <c r="E107" s="76"/>
      <c r="F107" s="67">
        <f>D107*E107</f>
        <v>0</v>
      </c>
    </row>
    <row r="108" spans="1:7" s="2" customFormat="1" ht="16.350000000000001" customHeight="1" thickBot="1">
      <c r="A108" s="57"/>
      <c r="B108" s="92" t="s">
        <v>145</v>
      </c>
      <c r="C108" s="92"/>
      <c r="D108" s="92"/>
      <c r="E108" s="92"/>
      <c r="F108" s="66">
        <f>SUM(F105:F107)</f>
        <v>0</v>
      </c>
    </row>
    <row r="109" spans="1:7" ht="16.350000000000001" customHeight="1" thickTop="1">
      <c r="A109" s="56"/>
      <c r="B109" s="19"/>
      <c r="C109" s="32"/>
      <c r="D109" s="16"/>
      <c r="E109" s="75"/>
    </row>
    <row r="110" spans="1:7" s="2" customFormat="1" ht="16.350000000000001" customHeight="1">
      <c r="A110" s="57" t="s">
        <v>31</v>
      </c>
      <c r="B110" s="43" t="s">
        <v>45</v>
      </c>
      <c r="C110" s="44"/>
      <c r="D110" s="17"/>
      <c r="E110" s="77"/>
      <c r="F110" s="21"/>
    </row>
    <row r="111" spans="1:7" ht="16.350000000000001" customHeight="1">
      <c r="A111" s="56"/>
      <c r="B111" s="5"/>
      <c r="C111" s="34"/>
      <c r="D111" s="16"/>
      <c r="E111" s="75"/>
    </row>
    <row r="112" spans="1:7" ht="134.4">
      <c r="A112" s="56" t="s">
        <v>0</v>
      </c>
      <c r="B112" s="6" t="s">
        <v>137</v>
      </c>
      <c r="C112" s="34" t="s">
        <v>4</v>
      </c>
      <c r="D112" s="25">
        <v>30</v>
      </c>
      <c r="E112" s="76"/>
      <c r="F112" s="65">
        <f t="shared" ref="F112:F117" si="7">D112*E112</f>
        <v>0</v>
      </c>
    </row>
    <row r="113" spans="1:6" ht="15.75" customHeight="1">
      <c r="A113" s="56" t="s">
        <v>2</v>
      </c>
      <c r="B113" s="6" t="s">
        <v>46</v>
      </c>
      <c r="C113" s="34" t="s">
        <v>4</v>
      </c>
      <c r="D113" s="16">
        <v>30</v>
      </c>
      <c r="E113" s="76"/>
      <c r="F113" s="67">
        <f t="shared" si="7"/>
        <v>0</v>
      </c>
    </row>
    <row r="114" spans="1:6" ht="126.75" customHeight="1">
      <c r="A114" s="56" t="s">
        <v>3</v>
      </c>
      <c r="B114" s="6" t="s">
        <v>138</v>
      </c>
      <c r="C114" s="34" t="s">
        <v>16</v>
      </c>
      <c r="D114" s="25">
        <v>5</v>
      </c>
      <c r="E114" s="76"/>
      <c r="F114" s="65">
        <f t="shared" si="7"/>
        <v>0</v>
      </c>
    </row>
    <row r="115" spans="1:6" ht="46.5" customHeight="1">
      <c r="A115" s="56" t="s">
        <v>5</v>
      </c>
      <c r="B115" s="6" t="s">
        <v>47</v>
      </c>
      <c r="C115" s="34" t="s">
        <v>4</v>
      </c>
      <c r="D115" s="25">
        <v>40</v>
      </c>
      <c r="E115" s="76"/>
      <c r="F115" s="65">
        <f t="shared" si="7"/>
        <v>0</v>
      </c>
    </row>
    <row r="116" spans="1:6" ht="30" customHeight="1">
      <c r="A116" s="56" t="s">
        <v>7</v>
      </c>
      <c r="B116" s="6" t="s">
        <v>48</v>
      </c>
      <c r="C116" s="34" t="s">
        <v>1</v>
      </c>
      <c r="D116" s="16">
        <v>50</v>
      </c>
      <c r="E116" s="76"/>
      <c r="F116" s="67">
        <f t="shared" si="7"/>
        <v>0</v>
      </c>
    </row>
    <row r="117" spans="1:6" ht="29.25" customHeight="1">
      <c r="A117" s="56" t="s">
        <v>8</v>
      </c>
      <c r="B117" s="6" t="s">
        <v>58</v>
      </c>
      <c r="C117" s="34" t="s">
        <v>1</v>
      </c>
      <c r="D117" s="16">
        <v>100</v>
      </c>
      <c r="E117" s="76"/>
      <c r="F117" s="67">
        <f t="shared" si="7"/>
        <v>0</v>
      </c>
    </row>
    <row r="118" spans="1:6" s="2" customFormat="1" ht="16.350000000000001" customHeight="1" thickBot="1">
      <c r="A118" s="27"/>
      <c r="B118" s="92" t="s">
        <v>147</v>
      </c>
      <c r="C118" s="92"/>
      <c r="D118" s="92"/>
      <c r="E118" s="92"/>
      <c r="F118" s="66">
        <f>SUM(F112:F117)</f>
        <v>0</v>
      </c>
    </row>
    <row r="119" spans="1:6" ht="16.350000000000001" customHeight="1" thickTop="1">
      <c r="B119" s="19"/>
      <c r="C119" s="32"/>
      <c r="D119" s="16"/>
      <c r="E119" s="75"/>
    </row>
    <row r="120" spans="1:6" s="2" customFormat="1" ht="16.350000000000001" customHeight="1">
      <c r="A120" s="27" t="s">
        <v>49</v>
      </c>
      <c r="B120" s="43" t="s">
        <v>50</v>
      </c>
      <c r="C120" s="44"/>
      <c r="D120" s="17"/>
      <c r="E120" s="77"/>
      <c r="F120" s="21"/>
    </row>
    <row r="121" spans="1:6" ht="16.350000000000001" customHeight="1">
      <c r="B121" s="5"/>
      <c r="C121" s="34"/>
      <c r="D121" s="16"/>
      <c r="E121" s="76"/>
      <c r="F121" s="67"/>
    </row>
    <row r="122" spans="1:6" ht="15.75" customHeight="1">
      <c r="A122" s="56" t="s">
        <v>0</v>
      </c>
      <c r="B122" s="6" t="s">
        <v>59</v>
      </c>
      <c r="C122" s="34" t="s">
        <v>4</v>
      </c>
      <c r="D122" s="16">
        <v>10</v>
      </c>
      <c r="E122" s="76"/>
      <c r="F122" s="67">
        <f>D122*E122</f>
        <v>0</v>
      </c>
    </row>
    <row r="123" spans="1:6" ht="39.75" customHeight="1">
      <c r="A123" s="56" t="s">
        <v>2</v>
      </c>
      <c r="B123" s="6" t="s">
        <v>55</v>
      </c>
      <c r="C123" s="34" t="s">
        <v>1</v>
      </c>
      <c r="D123" s="25">
        <v>200</v>
      </c>
      <c r="E123" s="76"/>
      <c r="F123" s="65">
        <f>D123*E123</f>
        <v>0</v>
      </c>
    </row>
    <row r="124" spans="1:6" ht="41.25" customHeight="1">
      <c r="A124" s="56" t="s">
        <v>3</v>
      </c>
      <c r="B124" s="6" t="s">
        <v>53</v>
      </c>
      <c r="C124" s="34" t="s">
        <v>1</v>
      </c>
      <c r="D124" s="25">
        <v>200</v>
      </c>
      <c r="E124" s="76"/>
      <c r="F124" s="65">
        <f>D124*E124</f>
        <v>0</v>
      </c>
    </row>
    <row r="125" spans="1:6" ht="78" customHeight="1">
      <c r="A125" s="56" t="s">
        <v>5</v>
      </c>
      <c r="B125" s="6" t="s">
        <v>51</v>
      </c>
      <c r="C125" s="34" t="s">
        <v>4</v>
      </c>
      <c r="D125" s="25">
        <v>5</v>
      </c>
      <c r="E125" s="76"/>
      <c r="F125" s="65">
        <f>D125*E125</f>
        <v>0</v>
      </c>
    </row>
    <row r="126" spans="1:6" ht="105" customHeight="1">
      <c r="A126" s="56" t="s">
        <v>7</v>
      </c>
      <c r="B126" s="6" t="s">
        <v>52</v>
      </c>
      <c r="C126" s="34" t="s">
        <v>4</v>
      </c>
      <c r="D126" s="25">
        <v>20</v>
      </c>
      <c r="E126" s="76"/>
      <c r="F126" s="65">
        <f t="shared" ref="F126" si="8">D126*E126</f>
        <v>0</v>
      </c>
    </row>
    <row r="127" spans="1:6" s="2" customFormat="1" ht="16.350000000000001" customHeight="1" thickBot="1">
      <c r="A127" s="27"/>
      <c r="B127" s="92" t="s">
        <v>148</v>
      </c>
      <c r="C127" s="92"/>
      <c r="D127" s="92"/>
      <c r="E127" s="92"/>
      <c r="F127" s="66">
        <f>SUM(F122:F126)</f>
        <v>0</v>
      </c>
    </row>
    <row r="128" spans="1:6" ht="16.350000000000001" customHeight="1" thickTop="1">
      <c r="B128" s="19"/>
      <c r="C128" s="32"/>
      <c r="D128" s="16"/>
      <c r="E128" s="75"/>
    </row>
    <row r="129" spans="2:6" ht="16.350000000000001" customHeight="1">
      <c r="B129" s="45"/>
      <c r="C129" s="46"/>
      <c r="D129" s="46"/>
      <c r="E129" s="62"/>
      <c r="F129" s="47"/>
    </row>
    <row r="130" spans="2:6" ht="16.350000000000001" customHeight="1">
      <c r="B130" s="45"/>
      <c r="C130" s="46"/>
      <c r="D130" s="46"/>
      <c r="E130" s="62"/>
      <c r="F130" s="47"/>
    </row>
    <row r="131" spans="2:6" ht="13.8">
      <c r="B131" s="45"/>
      <c r="C131" s="46"/>
      <c r="D131" s="46"/>
      <c r="E131" s="62"/>
      <c r="F131" s="47"/>
    </row>
    <row r="132" spans="2:6" ht="13.8">
      <c r="B132" s="45"/>
      <c r="C132" s="46"/>
      <c r="D132" s="46"/>
      <c r="E132" s="62"/>
      <c r="F132" s="48"/>
    </row>
    <row r="133" spans="2:6" ht="13.8">
      <c r="B133" s="45"/>
      <c r="C133" s="46"/>
      <c r="D133" s="46"/>
      <c r="E133" s="62"/>
      <c r="F133" s="47"/>
    </row>
    <row r="134" spans="2:6" ht="13.8">
      <c r="B134" s="45"/>
      <c r="C134" s="46"/>
      <c r="D134" s="46"/>
      <c r="E134" s="62"/>
      <c r="F134" s="47"/>
    </row>
    <row r="135" spans="2:6" ht="13.8">
      <c r="B135" s="45"/>
      <c r="C135" s="46"/>
      <c r="D135" s="46"/>
      <c r="E135" s="62"/>
      <c r="F135" s="47"/>
    </row>
    <row r="136" spans="2:6" ht="13.8">
      <c r="B136" s="45"/>
      <c r="C136" s="46"/>
      <c r="D136" s="46"/>
      <c r="E136" s="62"/>
      <c r="F136" s="47"/>
    </row>
  </sheetData>
  <sheetProtection password="CABF" sheet="1" objects="1" scenarios="1"/>
  <protectedRanges>
    <protectedRange sqref="E10:E13 E20:E45 E50:E65 E71:E99 E105:E107 E112:E117 E122:E126" name="Obseg1"/>
  </protectedRanges>
  <mergeCells count="7">
    <mergeCell ref="B118:E118"/>
    <mergeCell ref="B127:E127"/>
    <mergeCell ref="B46:E46"/>
    <mergeCell ref="B14:E14"/>
    <mergeCell ref="B66:E66"/>
    <mergeCell ref="B108:E108"/>
    <mergeCell ref="B101:E101"/>
  </mergeCells>
  <phoneticPr fontId="0" type="noConversion"/>
  <pageMargins left="0.74803149606299213" right="0.74803149606299213" top="0.98425196850393704" bottom="0.98425196850393704" header="0" footer="0"/>
  <pageSetup paperSize="9" scale="82" fitToHeight="0" orientation="portrait" r:id="rId1"/>
  <headerFooter alignWithMargins="0">
    <oddHeader>&amp;R&amp;F</oddHeader>
    <oddFooter>&amp;LSV_SGV&amp;C&amp;P / &amp;N&amp;RLJ, februar 2017</oddFooter>
  </headerFooter>
  <rowBreaks count="5" manualBreakCount="5">
    <brk id="15" max="16383" man="1"/>
    <brk id="46" max="16383" man="1"/>
    <brk id="67" max="16383" man="1"/>
    <brk id="102" max="16383" man="1"/>
    <brk id="11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1</vt:i4>
      </vt:variant>
    </vt:vector>
  </HeadingPairs>
  <TitlesOfParts>
    <vt:vector size="3" baseType="lpstr">
      <vt:lpstr>JPE-SV-89-17 predračun</vt:lpstr>
      <vt:lpstr>JPE-SV-89-17 popis del</vt:lpstr>
      <vt:lpstr>'JPE-SV-89-17 popis del'!Področje_tiskanja</vt:lpstr>
    </vt:vector>
  </TitlesOfParts>
  <Company>JPE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Franek Banovec</dc:creator>
  <cp:lastModifiedBy>Jasmin Rebselj</cp:lastModifiedBy>
  <cp:lastPrinted>2017-03-24T10:29:29Z</cp:lastPrinted>
  <dcterms:created xsi:type="dcterms:W3CDTF">1999-04-13T11:46:24Z</dcterms:created>
  <dcterms:modified xsi:type="dcterms:W3CDTF">2017-03-24T14:05:30Z</dcterms:modified>
</cp:coreProperties>
</file>