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JPE\Javna_Narocila\JAVNA NAROČILA 2023\SPV\JPE-SPV-360-23 Nabava zapornih ventilov in odvajalnikov kondenzata po sklopih\"/>
    </mc:Choice>
  </mc:AlternateContent>
  <bookViews>
    <workbookView xWindow="0" yWindow="0" windowWidth="28800" windowHeight="14100" activeTab="1"/>
  </bookViews>
  <sheets>
    <sheet name="sklop 1" sheetId="3" r:id="rId1"/>
    <sheet name="sklop 2" sheetId="4" r:id="rId2"/>
  </sheets>
  <definedNames>
    <definedName name="_xlnm.Print_Area" localSheetId="0">'sklop 1'!$A$1:$I$64</definedName>
    <definedName name="_xlnm.Print_Area" localSheetId="1">'sklop 2'!$A$1:$H$35</definedName>
  </definedNames>
  <calcPr calcId="162913"/>
</workbook>
</file>

<file path=xl/calcChain.xml><?xml version="1.0" encoding="utf-8"?>
<calcChain xmlns="http://schemas.openxmlformats.org/spreadsheetml/2006/main">
  <c r="B53" i="3" l="1"/>
  <c r="H8" i="4" l="1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 l="1"/>
  <c r="G44" i="3"/>
  <c r="G9" i="3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8" i="3"/>
  <c r="G46" i="3" l="1"/>
  <c r="G43" i="3"/>
  <c r="G45" i="3"/>
  <c r="G47" i="3" l="1"/>
  <c r="G54" i="3" l="1"/>
  <c r="B52" i="3" l="1"/>
  <c r="G39" i="3" l="1"/>
  <c r="G53" i="3" s="1"/>
  <c r="G34" i="3" l="1"/>
  <c r="G52" i="3" s="1"/>
  <c r="G55" i="3" s="1"/>
</calcChain>
</file>

<file path=xl/sharedStrings.xml><?xml version="1.0" encoding="utf-8"?>
<sst xmlns="http://schemas.openxmlformats.org/spreadsheetml/2006/main" count="190" uniqueCount="91">
  <si>
    <t>DN 150</t>
  </si>
  <si>
    <t xml:space="preserve">DN 20 </t>
  </si>
  <si>
    <t>Dimenzija</t>
  </si>
  <si>
    <t>Tlak</t>
  </si>
  <si>
    <t>DN 20</t>
  </si>
  <si>
    <t>PN 40</t>
  </si>
  <si>
    <t>DN 25</t>
  </si>
  <si>
    <t>DN 15</t>
  </si>
  <si>
    <t>DN 50</t>
  </si>
  <si>
    <t>DN 65</t>
  </si>
  <si>
    <t>Kataloška št.</t>
  </si>
  <si>
    <t>375 113</t>
  </si>
  <si>
    <t>DN 32</t>
  </si>
  <si>
    <t>DN 40</t>
  </si>
  <si>
    <t>DN 80</t>
  </si>
  <si>
    <t>DN 100</t>
  </si>
  <si>
    <t>DN 125</t>
  </si>
  <si>
    <t>Ventil protipovratni tip RK 86</t>
  </si>
  <si>
    <t>Odvajalnik kondenzata BK 45</t>
  </si>
  <si>
    <t>Odvajalnik kondenzata MK 35/2S</t>
  </si>
  <si>
    <t>Odvajalnik kondenzata UNA 46 V DUPLEX - AO13</t>
  </si>
  <si>
    <t xml:space="preserve">Odvajalnik kondenzata UNA 45 V – Duplex - AO4 </t>
  </si>
  <si>
    <t xml:space="preserve">Odvajalnik kondenzata UNA 45 H – Simplex - AO2 </t>
  </si>
  <si>
    <t xml:space="preserve">Odvajalnik kondenzata UNA 45 V – Duplex - AO13 </t>
  </si>
  <si>
    <t>Odvajalnik kondenzata UNA 45 V– Duplex - AO22</t>
  </si>
  <si>
    <t>Odvajalnik kondenzata UNA 45 V– Duplex - AO2</t>
  </si>
  <si>
    <t>Odvajalnik kondenzata UNA 45 V– Simplex - AO4</t>
  </si>
  <si>
    <t>Odvajalnik kondenzata UNA 14 H - AO13</t>
  </si>
  <si>
    <t>Odvajalnik kondenzata UNA 16 H - AO13</t>
  </si>
  <si>
    <t>Tip kondenčnega lonca</t>
  </si>
  <si>
    <t>Material ohišja</t>
  </si>
  <si>
    <t>BK 212, varilni</t>
  </si>
  <si>
    <t>10CrMo910</t>
  </si>
  <si>
    <t>Regulacijski set Gestra za UNA 23-26, DN15-DN25, Duplex AO13</t>
  </si>
  <si>
    <t>kataloška št.: 560076</t>
  </si>
  <si>
    <t>Regulacijski set Gestra za UNA 23-26, DN40-DN50, Duplex AO13</t>
  </si>
  <si>
    <t>kataloška št.: 560091</t>
  </si>
  <si>
    <t>Odvajalnik kondenzata MK 45/12</t>
  </si>
  <si>
    <t>Regulacijski set Gestra za BK 212 (varilne izvedbe)</t>
  </si>
  <si>
    <t>W.r.N.1.0619</t>
  </si>
  <si>
    <t>AV811, prirobnični</t>
  </si>
  <si>
    <t>GS-C25</t>
  </si>
  <si>
    <t>KFS924, prirobnični</t>
  </si>
  <si>
    <t>Zasun DN 250 PN 10</t>
  </si>
  <si>
    <t>Zasun DN 200 PN 10</t>
  </si>
  <si>
    <t>Zasun DN 150 PN 10</t>
  </si>
  <si>
    <t>Zasun DN 100 PN 10</t>
  </si>
  <si>
    <t>Zasun DN 50 PN 10</t>
  </si>
  <si>
    <t xml:space="preserve">RV552/D, prirobnični </t>
  </si>
  <si>
    <t xml:space="preserve">Nepovratni ventil ravni DN80/NP25/40 </t>
  </si>
  <si>
    <t xml:space="preserve">Nepovratni ventil ravni DN65/NP25/40 </t>
  </si>
  <si>
    <t xml:space="preserve">Nepovratni ventil ravni DN50/NP25/40 </t>
  </si>
  <si>
    <t xml:space="preserve">Nepovratni ventil ravni DN25/NP25/40 </t>
  </si>
  <si>
    <t>Ventil zaporni ravni DN100 PN16</t>
  </si>
  <si>
    <t>Ventil zaporni ravni DN50 PN25</t>
  </si>
  <si>
    <t>Ventil zaporni ravni DN40 PN25</t>
  </si>
  <si>
    <t>Ventil zaporni ravni DN25 PN25</t>
  </si>
  <si>
    <t>Ventil ravni DN20 PN40</t>
  </si>
  <si>
    <t>Ventil ravni DN15 PN40</t>
  </si>
  <si>
    <t>Tip ventila</t>
  </si>
  <si>
    <t>Naziv blaga</t>
  </si>
  <si>
    <t>Cena na enoto mere v EUR brez DDV</t>
  </si>
  <si>
    <t>Skupaj
v EUR brez DDV</t>
  </si>
  <si>
    <t>REKAPITULACIJA za 1. sklop:</t>
  </si>
  <si>
    <t>Oznaka ohišja</t>
  </si>
  <si>
    <t>Priloga 2/1</t>
  </si>
  <si>
    <t>NABAVA ODVAJALNIKOV KONDENZATA, PROTIPOVRATNIH LOPUT IN REZERVNIH DELOV GESTRA TER ZAPORNIH VENTILOV MUTA PO SKLOPIH:</t>
  </si>
  <si>
    <t>1.  SKLOP: Odvajalniki kondenzata, protipovratne lopute in rezervni deli Gestra</t>
  </si>
  <si>
    <t>Zap. št.</t>
  </si>
  <si>
    <t>Predvidena količina 
za obdobje 1 (enega) leta</t>
  </si>
  <si>
    <t>SKUPAJ PONUDBENA VREDNOST ZA 1. SKLOP ZA 1 (ENO) LETO V EUR BREZ DDV:</t>
  </si>
  <si>
    <t>V/Na _____________, dne _____________</t>
  </si>
  <si>
    <t>_________________________________</t>
  </si>
  <si>
    <t>(naziv ponudnika)</t>
  </si>
  <si>
    <t>Žig ponudnika:</t>
  </si>
  <si>
    <t xml:space="preserve">ime in priimek ter podpis odgovorne osebe </t>
  </si>
  <si>
    <t>PONUDBENI PREDRAČUN za JPE-SPV-360/23-1</t>
  </si>
  <si>
    <t>SKUPAJ PONUDBENA VREDNOST ZA C ZA 1 (ENO) LETO V EUR BREZ DDV:</t>
  </si>
  <si>
    <t>B - Rezervni deli za odvajalnike kondenzata Gestra -tip BK 45 - DN 15-25  PN40</t>
  </si>
  <si>
    <t>SKUPAJ PONUDBENA VREDNOST ZA B ZA 1 (ENO) LETO V EUR BREZ DDV:</t>
  </si>
  <si>
    <t xml:space="preserve">A - Odvajalniki kondenzata - oprema s prirobničnim spojem, protipovratne lopute </t>
  </si>
  <si>
    <t>SKUPAJ PONUDBENA VREDNOST ZA A za 1 (ENO) LETO V EUR BREZ DDV:</t>
  </si>
  <si>
    <t>2.  SKLOP: Zaporni ventili Muta</t>
  </si>
  <si>
    <t>SKUPAJ PONUDBENA VREDNOST ZA 2 SKLOP ZA 1 (ENO) LETO V EUR BREZ DDV:</t>
  </si>
  <si>
    <t>PONUDBENI PREDRAČUN za JPE-SPV-360/23-2</t>
  </si>
  <si>
    <t>IDENTI</t>
  </si>
  <si>
    <t>REGULATOR GESTRA ZA BK45 DN 15-25</t>
  </si>
  <si>
    <t>C - Odvajalniki kondenzata in rezervni deli Gestra</t>
  </si>
  <si>
    <t>*Bimetalni odvajalnik kondenzata Gestra DN25 NP320, horizontalne izvedbe</t>
  </si>
  <si>
    <t>*Opomba: Pri vsakokratni dobavi bimentalnega odvajalnika predložiti prevzemno spričevalo o preizkušanju EN10204 - 3.1.</t>
  </si>
  <si>
    <t xml:space="preserve">Opomba: Pri vsakokratni dobavi armatur predložiti prevzemno spričevalo o preizkušanju EN10204 - 3.1 in preskus tesnosti EN12266 - 1+2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</si>
</sst>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SIT&quot;_-;\-* #,##0.00\ &quot;SIT&quot;_-;_-* &quot;-&quot;??\ &quot;SIT&quot;_-;_-@_-"/>
    <numFmt numFmtId="165" formatCode="_-* #,##0.00\ _S_I_T_-;\-* #,##0.00\ _S_I_T_-;_-* &quot;-&quot;??\ _S_I_T_-;_-@_-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Times New Roman"/>
      <family val="1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b/>
      <sz val="12"/>
      <color rgb="FF000000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u/>
      <sz val="11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0"/>
      <color theme="1"/>
      <name val="Tahoma"/>
      <family val="2"/>
      <charset val="238"/>
    </font>
    <font>
      <u/>
      <sz val="10"/>
      <color theme="1"/>
      <name val="Calibri"/>
      <family val="2"/>
      <charset val="238"/>
      <scheme val="minor"/>
    </font>
    <font>
      <sz val="11"/>
      <name val="Tahoma"/>
      <family val="2"/>
      <charset val="238"/>
    </font>
    <font>
      <sz val="11"/>
      <color rgb="FF00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 applyFill="0">
      <alignment vertical="justify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justify"/>
    </xf>
    <xf numFmtId="4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/>
    </xf>
    <xf numFmtId="0" fontId="7" fillId="0" borderId="0" xfId="0" applyFont="1"/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3" xfId="0" applyFont="1" applyBorder="1" applyAlignment="1">
      <alignment horizontal="justify"/>
    </xf>
    <xf numFmtId="0" fontId="3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justify"/>
    </xf>
    <xf numFmtId="4" fontId="4" fillId="0" borderId="16" xfId="1" applyNumberFormat="1" applyFont="1" applyBorder="1" applyAlignment="1">
      <alignment horizontal="right"/>
    </xf>
    <xf numFmtId="4" fontId="4" fillId="0" borderId="8" xfId="1" applyNumberFormat="1" applyFont="1" applyBorder="1" applyAlignment="1">
      <alignment horizontal="right"/>
    </xf>
    <xf numFmtId="4" fontId="4" fillId="0" borderId="19" xfId="1" applyNumberFormat="1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4" fontId="4" fillId="0" borderId="20" xfId="1" applyNumberFormat="1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3" borderId="13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/>
    <xf numFmtId="4" fontId="7" fillId="0" borderId="0" xfId="0" applyNumberFormat="1" applyFont="1"/>
    <xf numFmtId="4" fontId="7" fillId="0" borderId="0" xfId="0" applyNumberFormat="1" applyFont="1" applyFill="1"/>
    <xf numFmtId="0" fontId="12" fillId="0" borderId="0" xfId="0" applyFont="1" applyAlignment="1">
      <alignment vertical="center"/>
    </xf>
    <xf numFmtId="0" fontId="8" fillId="0" borderId="0" xfId="0" applyFont="1"/>
    <xf numFmtId="0" fontId="11" fillId="0" borderId="0" xfId="0" applyFont="1"/>
    <xf numFmtId="4" fontId="3" fillId="0" borderId="0" xfId="0" applyNumberFormat="1" applyFont="1" applyAlignment="1">
      <alignment horizontal="left"/>
    </xf>
    <xf numFmtId="0" fontId="4" fillId="0" borderId="0" xfId="0" applyFont="1" applyAlignment="1"/>
    <xf numFmtId="0" fontId="4" fillId="5" borderId="1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0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/>
    </xf>
    <xf numFmtId="4" fontId="3" fillId="2" borderId="10" xfId="0" applyNumberFormat="1" applyFont="1" applyFill="1" applyBorder="1" applyAlignment="1">
      <alignment horizontal="right"/>
    </xf>
    <xf numFmtId="0" fontId="4" fillId="4" borderId="20" xfId="0" applyFont="1" applyFill="1" applyBorder="1" applyAlignment="1">
      <alignment horizontal="center"/>
    </xf>
    <xf numFmtId="0" fontId="4" fillId="5" borderId="11" xfId="0" applyFont="1" applyFill="1" applyBorder="1" applyAlignment="1">
      <alignment vertic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4" fontId="4" fillId="0" borderId="31" xfId="0" applyNumberFormat="1" applyFont="1" applyBorder="1" applyAlignment="1">
      <alignment horizontal="right" vertical="center"/>
    </xf>
    <xf numFmtId="4" fontId="4" fillId="0" borderId="32" xfId="0" applyNumberFormat="1" applyFont="1" applyBorder="1" applyAlignment="1">
      <alignment horizontal="right" vertical="center"/>
    </xf>
    <xf numFmtId="4" fontId="3" fillId="0" borderId="33" xfId="0" applyNumberFormat="1" applyFont="1" applyBorder="1" applyAlignment="1">
      <alignment horizontal="right" vertical="center"/>
    </xf>
    <xf numFmtId="4" fontId="12" fillId="6" borderId="1" xfId="0" applyNumberFormat="1" applyFont="1" applyFill="1" applyBorder="1" applyAlignment="1" applyProtection="1">
      <alignment horizontal="right"/>
    </xf>
    <xf numFmtId="0" fontId="4" fillId="0" borderId="15" xfId="0" applyFont="1" applyBorder="1" applyAlignment="1">
      <alignment horizontal="center"/>
    </xf>
    <xf numFmtId="0" fontId="12" fillId="0" borderId="0" xfId="0" applyFont="1" applyProtection="1">
      <protection locked="0"/>
    </xf>
    <xf numFmtId="0" fontId="14" fillId="0" borderId="0" xfId="0" applyFont="1"/>
    <xf numFmtId="0" fontId="12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left"/>
    </xf>
    <xf numFmtId="4" fontId="9" fillId="0" borderId="0" xfId="0" applyNumberFormat="1" applyFont="1" applyAlignment="1">
      <alignment horizontal="left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vertical="center"/>
    </xf>
    <xf numFmtId="0" fontId="18" fillId="0" borderId="24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4" fontId="18" fillId="0" borderId="7" xfId="0" applyNumberFormat="1" applyFont="1" applyBorder="1" applyAlignment="1">
      <alignment horizontal="right" vertical="center"/>
    </xf>
    <xf numFmtId="4" fontId="18" fillId="0" borderId="7" xfId="0" applyNumberFormat="1" applyFont="1" applyFill="1" applyBorder="1" applyAlignment="1">
      <alignment horizontal="right" vertical="center"/>
    </xf>
    <xf numFmtId="0" fontId="17" fillId="5" borderId="15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4" fontId="17" fillId="5" borderId="11" xfId="0" applyNumberFormat="1" applyFont="1" applyFill="1" applyBorder="1" applyAlignment="1">
      <alignment horizontal="center" vertical="center" wrapText="1"/>
    </xf>
    <xf numFmtId="4" fontId="17" fillId="5" borderId="10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 applyProtection="1">
      <alignment horizontal="right"/>
    </xf>
    <xf numFmtId="4" fontId="7" fillId="6" borderId="24" xfId="0" applyNumberFormat="1" applyFont="1" applyFill="1" applyBorder="1" applyAlignment="1" applyProtection="1">
      <alignment horizontal="right"/>
    </xf>
    <xf numFmtId="4" fontId="18" fillId="0" borderId="36" xfId="0" applyNumberFormat="1" applyFont="1" applyFill="1" applyBorder="1" applyAlignment="1">
      <alignment horizontal="right" vertical="center"/>
    </xf>
    <xf numFmtId="0" fontId="18" fillId="5" borderId="12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4" fontId="7" fillId="2" borderId="10" xfId="0" applyNumberFormat="1" applyFont="1" applyFill="1" applyBorder="1"/>
    <xf numFmtId="0" fontId="4" fillId="4" borderId="39" xfId="0" applyFont="1" applyFill="1" applyBorder="1"/>
    <xf numFmtId="0" fontId="4" fillId="4" borderId="37" xfId="0" applyFont="1" applyFill="1" applyBorder="1"/>
    <xf numFmtId="0" fontId="4" fillId="4" borderId="38" xfId="0" applyFont="1" applyFill="1" applyBorder="1"/>
    <xf numFmtId="0" fontId="4" fillId="5" borderId="6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4" fillId="0" borderId="6" xfId="0" applyFont="1" applyBorder="1"/>
    <xf numFmtId="0" fontId="12" fillId="0" borderId="0" xfId="0" applyFont="1"/>
    <xf numFmtId="0" fontId="12" fillId="0" borderId="0" xfId="0" applyNumberFormat="1" applyFont="1" applyAlignment="1" applyProtection="1">
      <alignment horizontal="left" indent="3"/>
      <protection locked="0"/>
    </xf>
    <xf numFmtId="0" fontId="14" fillId="0" borderId="0" xfId="0" applyFont="1" applyAlignment="1">
      <alignment horizontal="left" indent="3"/>
    </xf>
    <xf numFmtId="0" fontId="4" fillId="0" borderId="3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4" fillId="0" borderId="0" xfId="0" applyFont="1" applyAlignment="1"/>
    <xf numFmtId="0" fontId="12" fillId="0" borderId="0" xfId="0" applyNumberFormat="1" applyFont="1" applyAlignment="1" applyProtection="1">
      <alignment horizontal="center"/>
      <protection locked="0"/>
    </xf>
    <xf numFmtId="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25" xfId="0" applyFont="1" applyBorder="1" applyAlignment="1" applyProtection="1">
      <protection locked="0"/>
    </xf>
    <xf numFmtId="0" fontId="16" fillId="0" borderId="25" xfId="0" applyFont="1" applyBorder="1" applyAlignment="1"/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0" fontId="4" fillId="0" borderId="34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0" xfId="0" applyFont="1" applyAlignment="1">
      <alignment horizontal="justify"/>
    </xf>
    <xf numFmtId="0" fontId="7" fillId="0" borderId="0" xfId="0" applyNumberFormat="1" applyFont="1" applyAlignment="1" applyProtection="1">
      <alignment horizontal="left" indent="3"/>
      <protection locked="0"/>
    </xf>
    <xf numFmtId="0" fontId="7" fillId="0" borderId="0" xfId="0" applyFont="1" applyAlignment="1">
      <alignment horizontal="left" indent="3"/>
    </xf>
    <xf numFmtId="0" fontId="17" fillId="0" borderId="0" xfId="0" applyFont="1" applyAlignment="1">
      <alignment horizontal="left"/>
    </xf>
    <xf numFmtId="0" fontId="8" fillId="0" borderId="17" xfId="0" applyFont="1" applyBorder="1" applyAlignment="1">
      <alignment horizontal="right"/>
    </xf>
    <xf numFmtId="0" fontId="8" fillId="0" borderId="18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7" fillId="0" borderId="0" xfId="0" applyFont="1" applyAlignment="1"/>
    <xf numFmtId="0" fontId="7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25" xfId="0" applyFont="1" applyBorder="1" applyAlignment="1" applyProtection="1">
      <protection locked="0"/>
    </xf>
    <xf numFmtId="0" fontId="13" fillId="0" borderId="25" xfId="0" applyFont="1" applyBorder="1" applyAlignment="1"/>
    <xf numFmtId="0" fontId="4" fillId="4" borderId="40" xfId="0" applyFont="1" applyFill="1" applyBorder="1"/>
    <xf numFmtId="0" fontId="4" fillId="4" borderId="41" xfId="0" applyFont="1" applyFill="1" applyBorder="1"/>
    <xf numFmtId="0" fontId="4" fillId="4" borderId="42" xfId="0" applyFont="1" applyFill="1" applyBorder="1"/>
    <xf numFmtId="4" fontId="4" fillId="0" borderId="36" xfId="1" applyNumberFormat="1" applyFont="1" applyBorder="1" applyAlignment="1">
      <alignment horizontal="right"/>
    </xf>
  </cellXfs>
  <cellStyles count="6">
    <cellStyle name="Navadno" xfId="0" builtinId="0"/>
    <cellStyle name="Navadno 2" xfId="1"/>
    <cellStyle name="Odstotek 2" xfId="2"/>
    <cellStyle name="Popis Evo" xfId="3"/>
    <cellStyle name="Valuta 2" xfId="4"/>
    <cellStyle name="Vejic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4"/>
  <sheetViews>
    <sheetView topLeftCell="A34" zoomScale="130" zoomScaleNormal="130" workbookViewId="0">
      <selection activeCell="L43" sqref="L43"/>
    </sheetView>
  </sheetViews>
  <sheetFormatPr defaultColWidth="9.140625" defaultRowHeight="12.75" x14ac:dyDescent="0.2"/>
  <cols>
    <col min="1" max="1" width="7.28515625" style="2" customWidth="1"/>
    <col min="2" max="2" width="45.42578125" style="13" customWidth="1"/>
    <col min="3" max="3" width="16.7109375" style="2" customWidth="1"/>
    <col min="4" max="4" width="13.140625" style="2" bestFit="1" customWidth="1"/>
    <col min="5" max="5" width="13" style="2" customWidth="1"/>
    <col min="6" max="7" width="16.42578125" style="5" customWidth="1"/>
    <col min="8" max="8" width="13.28515625" style="2" hidden="1" customWidth="1"/>
    <col min="9" max="16384" width="9.140625" style="2"/>
  </cols>
  <sheetData>
    <row r="2" spans="1:8" x14ac:dyDescent="0.2">
      <c r="B2" s="13" t="s">
        <v>76</v>
      </c>
    </row>
    <row r="3" spans="1:8" x14ac:dyDescent="0.2">
      <c r="B3" s="52" t="s">
        <v>66</v>
      </c>
      <c r="C3" s="52"/>
      <c r="D3" s="52"/>
      <c r="E3" s="52"/>
      <c r="F3" s="52"/>
    </row>
    <row r="5" spans="1:8" x14ac:dyDescent="0.2">
      <c r="A5" s="6" t="s">
        <v>67</v>
      </c>
      <c r="C5" s="1"/>
      <c r="D5" s="1"/>
      <c r="E5" s="1"/>
      <c r="F5" s="4"/>
      <c r="G5" s="51" t="s">
        <v>65</v>
      </c>
    </row>
    <row r="6" spans="1:8" x14ac:dyDescent="0.2">
      <c r="B6" s="14"/>
      <c r="C6" s="1"/>
      <c r="D6" s="1"/>
      <c r="E6" s="1"/>
      <c r="F6" s="4"/>
    </row>
    <row r="7" spans="1:8" ht="12.75" customHeight="1" thickBot="1" x14ac:dyDescent="0.25">
      <c r="A7" s="30" t="s">
        <v>80</v>
      </c>
      <c r="B7" s="21"/>
      <c r="C7" s="21"/>
      <c r="D7" s="21"/>
      <c r="E7" s="21"/>
      <c r="F7" s="21"/>
    </row>
    <row r="8" spans="1:8" s="7" customFormat="1" ht="51.75" thickBot="1" x14ac:dyDescent="0.3">
      <c r="A8" s="53" t="s">
        <v>68</v>
      </c>
      <c r="B8" s="54" t="s">
        <v>60</v>
      </c>
      <c r="C8" s="54" t="s">
        <v>2</v>
      </c>
      <c r="D8" s="54" t="s">
        <v>3</v>
      </c>
      <c r="E8" s="55" t="s">
        <v>69</v>
      </c>
      <c r="F8" s="56" t="s">
        <v>61</v>
      </c>
      <c r="G8" s="57" t="s">
        <v>62</v>
      </c>
      <c r="H8" s="108" t="s">
        <v>85</v>
      </c>
    </row>
    <row r="9" spans="1:8" x14ac:dyDescent="0.2">
      <c r="A9" s="22">
        <v>1</v>
      </c>
      <c r="B9" s="23" t="s">
        <v>18</v>
      </c>
      <c r="C9" s="22" t="s">
        <v>7</v>
      </c>
      <c r="D9" s="22" t="s">
        <v>5</v>
      </c>
      <c r="E9" s="22">
        <v>1</v>
      </c>
      <c r="F9" s="69">
        <v>0</v>
      </c>
      <c r="G9" s="24">
        <f>E9*F9</f>
        <v>0</v>
      </c>
      <c r="H9" s="105">
        <v>3003923</v>
      </c>
    </row>
    <row r="10" spans="1:8" x14ac:dyDescent="0.2">
      <c r="A10" s="8">
        <v>2</v>
      </c>
      <c r="B10" s="3" t="s">
        <v>18</v>
      </c>
      <c r="C10" s="8" t="s">
        <v>4</v>
      </c>
      <c r="D10" s="8" t="s">
        <v>5</v>
      </c>
      <c r="E10" s="8">
        <v>1</v>
      </c>
      <c r="F10" s="69">
        <v>0</v>
      </c>
      <c r="G10" s="25">
        <f>E10*F10</f>
        <v>0</v>
      </c>
      <c r="H10" s="106">
        <v>3003922</v>
      </c>
    </row>
    <row r="11" spans="1:8" x14ac:dyDescent="0.2">
      <c r="A11" s="8">
        <v>3</v>
      </c>
      <c r="B11" s="3" t="s">
        <v>18</v>
      </c>
      <c r="C11" s="8" t="s">
        <v>6</v>
      </c>
      <c r="D11" s="8" t="s">
        <v>5</v>
      </c>
      <c r="E11" s="8">
        <v>1</v>
      </c>
      <c r="F11" s="69">
        <v>0</v>
      </c>
      <c r="G11" s="25">
        <f t="shared" ref="G11:G33" si="0">E11*F11</f>
        <v>0</v>
      </c>
      <c r="H11" s="106">
        <v>3002843</v>
      </c>
    </row>
    <row r="12" spans="1:8" x14ac:dyDescent="0.2">
      <c r="A12" s="8">
        <v>4</v>
      </c>
      <c r="B12" s="3" t="s">
        <v>19</v>
      </c>
      <c r="C12" s="8" t="s">
        <v>6</v>
      </c>
      <c r="D12" s="8" t="s">
        <v>5</v>
      </c>
      <c r="E12" s="8">
        <v>1</v>
      </c>
      <c r="F12" s="69">
        <v>0</v>
      </c>
      <c r="G12" s="25">
        <f t="shared" si="0"/>
        <v>0</v>
      </c>
      <c r="H12" s="106">
        <v>3003930</v>
      </c>
    </row>
    <row r="13" spans="1:8" x14ac:dyDescent="0.2">
      <c r="A13" s="8">
        <v>5</v>
      </c>
      <c r="B13" s="3" t="s">
        <v>37</v>
      </c>
      <c r="C13" s="8" t="s">
        <v>4</v>
      </c>
      <c r="D13" s="8" t="s">
        <v>5</v>
      </c>
      <c r="E13" s="8">
        <v>1</v>
      </c>
      <c r="F13" s="69">
        <v>0</v>
      </c>
      <c r="G13" s="25">
        <f t="shared" si="0"/>
        <v>0</v>
      </c>
      <c r="H13" s="106">
        <v>3020027</v>
      </c>
    </row>
    <row r="14" spans="1:8" x14ac:dyDescent="0.2">
      <c r="A14" s="8">
        <v>6</v>
      </c>
      <c r="B14" s="3" t="s">
        <v>20</v>
      </c>
      <c r="C14" s="8" t="s">
        <v>7</v>
      </c>
      <c r="D14" s="8" t="s">
        <v>5</v>
      </c>
      <c r="E14" s="8">
        <v>1</v>
      </c>
      <c r="F14" s="69">
        <v>0</v>
      </c>
      <c r="G14" s="25">
        <f t="shared" si="0"/>
        <v>0</v>
      </c>
      <c r="H14" s="106">
        <v>3020029</v>
      </c>
    </row>
    <row r="15" spans="1:8" x14ac:dyDescent="0.2">
      <c r="A15" s="8">
        <v>7</v>
      </c>
      <c r="B15" s="3" t="s">
        <v>21</v>
      </c>
      <c r="C15" s="8" t="s">
        <v>6</v>
      </c>
      <c r="D15" s="8" t="s">
        <v>5</v>
      </c>
      <c r="E15" s="8">
        <v>1</v>
      </c>
      <c r="F15" s="69">
        <v>0</v>
      </c>
      <c r="G15" s="25">
        <f t="shared" si="0"/>
        <v>0</v>
      </c>
      <c r="H15" s="106">
        <v>3020033</v>
      </c>
    </row>
    <row r="16" spans="1:8" x14ac:dyDescent="0.2">
      <c r="A16" s="8">
        <v>8</v>
      </c>
      <c r="B16" s="3" t="s">
        <v>22</v>
      </c>
      <c r="C16" s="8" t="s">
        <v>7</v>
      </c>
      <c r="D16" s="8" t="s">
        <v>5</v>
      </c>
      <c r="E16" s="8">
        <v>1</v>
      </c>
      <c r="F16" s="69">
        <v>0</v>
      </c>
      <c r="G16" s="25">
        <f t="shared" si="0"/>
        <v>0</v>
      </c>
      <c r="H16" s="106">
        <v>3020034</v>
      </c>
    </row>
    <row r="17" spans="1:8" x14ac:dyDescent="0.2">
      <c r="A17" s="8">
        <v>9</v>
      </c>
      <c r="B17" s="3" t="s">
        <v>23</v>
      </c>
      <c r="C17" s="8" t="s">
        <v>1</v>
      </c>
      <c r="D17" s="8" t="s">
        <v>5</v>
      </c>
      <c r="E17" s="8">
        <v>1</v>
      </c>
      <c r="F17" s="69">
        <v>0</v>
      </c>
      <c r="G17" s="25">
        <f t="shared" si="0"/>
        <v>0</v>
      </c>
      <c r="H17" s="106">
        <v>3020036</v>
      </c>
    </row>
    <row r="18" spans="1:8" x14ac:dyDescent="0.2">
      <c r="A18" s="8">
        <v>10</v>
      </c>
      <c r="B18" s="3" t="s">
        <v>24</v>
      </c>
      <c r="C18" s="8" t="s">
        <v>6</v>
      </c>
      <c r="D18" s="8" t="s">
        <v>5</v>
      </c>
      <c r="E18" s="8">
        <v>1</v>
      </c>
      <c r="F18" s="69">
        <v>0</v>
      </c>
      <c r="G18" s="25">
        <f t="shared" si="0"/>
        <v>0</v>
      </c>
      <c r="H18" s="106">
        <v>3005690</v>
      </c>
    </row>
    <row r="19" spans="1:8" x14ac:dyDescent="0.2">
      <c r="A19" s="8">
        <v>11</v>
      </c>
      <c r="B19" s="3" t="s">
        <v>25</v>
      </c>
      <c r="C19" s="8" t="s">
        <v>1</v>
      </c>
      <c r="D19" s="8" t="s">
        <v>5</v>
      </c>
      <c r="E19" s="8">
        <v>1</v>
      </c>
      <c r="F19" s="69">
        <v>0</v>
      </c>
      <c r="G19" s="25">
        <f t="shared" si="0"/>
        <v>0</v>
      </c>
      <c r="H19" s="106">
        <v>3023171</v>
      </c>
    </row>
    <row r="20" spans="1:8" x14ac:dyDescent="0.2">
      <c r="A20" s="8">
        <v>12</v>
      </c>
      <c r="B20" s="3" t="s">
        <v>26</v>
      </c>
      <c r="C20" s="8" t="s">
        <v>6</v>
      </c>
      <c r="D20" s="8" t="s">
        <v>5</v>
      </c>
      <c r="E20" s="8">
        <v>1</v>
      </c>
      <c r="F20" s="69">
        <v>0</v>
      </c>
      <c r="G20" s="25">
        <f t="shared" si="0"/>
        <v>0</v>
      </c>
      <c r="H20" s="106">
        <v>3023172</v>
      </c>
    </row>
    <row r="21" spans="1:8" x14ac:dyDescent="0.2">
      <c r="A21" s="8">
        <v>13</v>
      </c>
      <c r="B21" s="3" t="s">
        <v>27</v>
      </c>
      <c r="C21" s="8" t="s">
        <v>6</v>
      </c>
      <c r="D21" s="8" t="s">
        <v>5</v>
      </c>
      <c r="E21" s="8">
        <v>1</v>
      </c>
      <c r="F21" s="69">
        <v>0</v>
      </c>
      <c r="G21" s="25">
        <f t="shared" si="0"/>
        <v>0</v>
      </c>
      <c r="H21" s="106">
        <v>3023854</v>
      </c>
    </row>
    <row r="22" spans="1:8" x14ac:dyDescent="0.2">
      <c r="A22" s="8">
        <v>14</v>
      </c>
      <c r="B22" s="3" t="s">
        <v>28</v>
      </c>
      <c r="C22" s="8" t="s">
        <v>6</v>
      </c>
      <c r="D22" s="8" t="s">
        <v>5</v>
      </c>
      <c r="E22" s="8">
        <v>1</v>
      </c>
      <c r="F22" s="69">
        <v>0</v>
      </c>
      <c r="G22" s="25">
        <f t="shared" si="0"/>
        <v>0</v>
      </c>
      <c r="H22" s="106">
        <v>3017610</v>
      </c>
    </row>
    <row r="23" spans="1:8" x14ac:dyDescent="0.2">
      <c r="A23" s="8">
        <v>15</v>
      </c>
      <c r="B23" s="3" t="s">
        <v>17</v>
      </c>
      <c r="C23" s="8" t="s">
        <v>7</v>
      </c>
      <c r="D23" s="8" t="s">
        <v>5</v>
      </c>
      <c r="E23" s="8">
        <v>1</v>
      </c>
      <c r="F23" s="69">
        <v>0</v>
      </c>
      <c r="G23" s="25">
        <f t="shared" si="0"/>
        <v>0</v>
      </c>
      <c r="H23" s="106">
        <v>3005565</v>
      </c>
    </row>
    <row r="24" spans="1:8" x14ac:dyDescent="0.2">
      <c r="A24" s="8">
        <v>16</v>
      </c>
      <c r="B24" s="3" t="s">
        <v>17</v>
      </c>
      <c r="C24" s="8" t="s">
        <v>4</v>
      </c>
      <c r="D24" s="8" t="s">
        <v>5</v>
      </c>
      <c r="E24" s="8">
        <v>1</v>
      </c>
      <c r="F24" s="69">
        <v>0</v>
      </c>
      <c r="G24" s="25">
        <f>E24*F24</f>
        <v>0</v>
      </c>
      <c r="H24" s="106">
        <v>3005564</v>
      </c>
    </row>
    <row r="25" spans="1:8" x14ac:dyDescent="0.2">
      <c r="A25" s="8">
        <v>17</v>
      </c>
      <c r="B25" s="3" t="s">
        <v>17</v>
      </c>
      <c r="C25" s="8" t="s">
        <v>6</v>
      </c>
      <c r="D25" s="8" t="s">
        <v>5</v>
      </c>
      <c r="E25" s="8">
        <v>1</v>
      </c>
      <c r="F25" s="69">
        <v>0</v>
      </c>
      <c r="G25" s="25">
        <f t="shared" si="0"/>
        <v>0</v>
      </c>
      <c r="H25" s="106">
        <v>3005563</v>
      </c>
    </row>
    <row r="26" spans="1:8" x14ac:dyDescent="0.2">
      <c r="A26" s="8">
        <v>18</v>
      </c>
      <c r="B26" s="3" t="s">
        <v>17</v>
      </c>
      <c r="C26" s="8" t="s">
        <v>12</v>
      </c>
      <c r="D26" s="8" t="s">
        <v>5</v>
      </c>
      <c r="E26" s="8">
        <v>1</v>
      </c>
      <c r="F26" s="69">
        <v>0</v>
      </c>
      <c r="G26" s="25">
        <f t="shared" si="0"/>
        <v>0</v>
      </c>
      <c r="H26" s="106">
        <v>3005562</v>
      </c>
    </row>
    <row r="27" spans="1:8" x14ac:dyDescent="0.2">
      <c r="A27" s="8">
        <v>19</v>
      </c>
      <c r="B27" s="3" t="s">
        <v>17</v>
      </c>
      <c r="C27" s="8" t="s">
        <v>13</v>
      </c>
      <c r="D27" s="8" t="s">
        <v>5</v>
      </c>
      <c r="E27" s="8">
        <v>1</v>
      </c>
      <c r="F27" s="69">
        <v>0</v>
      </c>
      <c r="G27" s="25">
        <f>E27*F27</f>
        <v>0</v>
      </c>
      <c r="H27" s="106">
        <v>3007324</v>
      </c>
    </row>
    <row r="28" spans="1:8" x14ac:dyDescent="0.2">
      <c r="A28" s="8">
        <v>20</v>
      </c>
      <c r="B28" s="3" t="s">
        <v>17</v>
      </c>
      <c r="C28" s="8" t="s">
        <v>8</v>
      </c>
      <c r="D28" s="8" t="s">
        <v>5</v>
      </c>
      <c r="E28" s="8">
        <v>1</v>
      </c>
      <c r="F28" s="69">
        <v>0</v>
      </c>
      <c r="G28" s="25">
        <f>E28*F28</f>
        <v>0</v>
      </c>
      <c r="H28" s="106">
        <v>3005009</v>
      </c>
    </row>
    <row r="29" spans="1:8" x14ac:dyDescent="0.2">
      <c r="A29" s="8">
        <v>21</v>
      </c>
      <c r="B29" s="3" t="s">
        <v>17</v>
      </c>
      <c r="C29" s="8" t="s">
        <v>9</v>
      </c>
      <c r="D29" s="8" t="s">
        <v>5</v>
      </c>
      <c r="E29" s="8">
        <v>1</v>
      </c>
      <c r="F29" s="69">
        <v>0</v>
      </c>
      <c r="G29" s="25">
        <f t="shared" si="0"/>
        <v>0</v>
      </c>
      <c r="H29" s="106">
        <v>3005561</v>
      </c>
    </row>
    <row r="30" spans="1:8" x14ac:dyDescent="0.2">
      <c r="A30" s="8">
        <v>22</v>
      </c>
      <c r="B30" s="3" t="s">
        <v>17</v>
      </c>
      <c r="C30" s="8" t="s">
        <v>14</v>
      </c>
      <c r="D30" s="8" t="s">
        <v>5</v>
      </c>
      <c r="E30" s="8">
        <v>1</v>
      </c>
      <c r="F30" s="69">
        <v>0</v>
      </c>
      <c r="G30" s="25">
        <f t="shared" si="0"/>
        <v>0</v>
      </c>
      <c r="H30" s="106">
        <v>3005560</v>
      </c>
    </row>
    <row r="31" spans="1:8" x14ac:dyDescent="0.2">
      <c r="A31" s="8">
        <v>23</v>
      </c>
      <c r="B31" s="3" t="s">
        <v>17</v>
      </c>
      <c r="C31" s="8" t="s">
        <v>15</v>
      </c>
      <c r="D31" s="8" t="s">
        <v>5</v>
      </c>
      <c r="E31" s="8">
        <v>1</v>
      </c>
      <c r="F31" s="69">
        <v>0</v>
      </c>
      <c r="G31" s="25">
        <f t="shared" si="0"/>
        <v>0</v>
      </c>
      <c r="H31" s="106">
        <v>3005529</v>
      </c>
    </row>
    <row r="32" spans="1:8" x14ac:dyDescent="0.2">
      <c r="A32" s="8">
        <v>24</v>
      </c>
      <c r="B32" s="3" t="s">
        <v>17</v>
      </c>
      <c r="C32" s="8" t="s">
        <v>16</v>
      </c>
      <c r="D32" s="8" t="s">
        <v>5</v>
      </c>
      <c r="E32" s="8">
        <v>1</v>
      </c>
      <c r="F32" s="69">
        <v>0</v>
      </c>
      <c r="G32" s="25">
        <f t="shared" si="0"/>
        <v>0</v>
      </c>
      <c r="H32" s="106">
        <v>3023862</v>
      </c>
    </row>
    <row r="33" spans="1:8" ht="13.5" thickBot="1" x14ac:dyDescent="0.25">
      <c r="A33" s="18">
        <v>25</v>
      </c>
      <c r="B33" s="20" t="s">
        <v>17</v>
      </c>
      <c r="C33" s="18" t="s">
        <v>0</v>
      </c>
      <c r="D33" s="18" t="s">
        <v>5</v>
      </c>
      <c r="E33" s="18">
        <v>1</v>
      </c>
      <c r="F33" s="69">
        <v>0</v>
      </c>
      <c r="G33" s="26">
        <f t="shared" si="0"/>
        <v>0</v>
      </c>
      <c r="H33" s="107">
        <v>3007325</v>
      </c>
    </row>
    <row r="34" spans="1:8" ht="15.75" customHeight="1" thickBot="1" x14ac:dyDescent="0.25">
      <c r="A34" s="19"/>
      <c r="B34" s="127" t="s">
        <v>81</v>
      </c>
      <c r="C34" s="128"/>
      <c r="D34" s="128"/>
      <c r="E34" s="128"/>
      <c r="F34" s="128"/>
      <c r="G34" s="58">
        <f>SUM(G9:G33)</f>
        <v>0</v>
      </c>
    </row>
    <row r="35" spans="1:8" ht="15.75" customHeight="1" x14ac:dyDescent="0.2">
      <c r="A35" s="27"/>
      <c r="B35" s="28"/>
      <c r="C35" s="28"/>
      <c r="D35" s="28"/>
      <c r="E35" s="28"/>
      <c r="F35" s="28"/>
      <c r="G35" s="29"/>
    </row>
    <row r="36" spans="1:8" ht="15" customHeight="1" thickBot="1" x14ac:dyDescent="0.25">
      <c r="A36" s="138" t="s">
        <v>78</v>
      </c>
      <c r="B36" s="138"/>
      <c r="C36" s="138"/>
      <c r="D36" s="138"/>
      <c r="E36" s="138"/>
      <c r="F36" s="138"/>
    </row>
    <row r="37" spans="1:8" s="9" customFormat="1" ht="51.75" thickBot="1" x14ac:dyDescent="0.3">
      <c r="A37" s="53" t="s">
        <v>68</v>
      </c>
      <c r="B37" s="54" t="s">
        <v>60</v>
      </c>
      <c r="C37" s="54" t="s">
        <v>10</v>
      </c>
      <c r="D37" s="34"/>
      <c r="E37" s="55" t="s">
        <v>69</v>
      </c>
      <c r="F37" s="56" t="s">
        <v>61</v>
      </c>
      <c r="G37" s="57" t="s">
        <v>62</v>
      </c>
    </row>
    <row r="38" spans="1:8" ht="13.5" thickBot="1" x14ac:dyDescent="0.25">
      <c r="A38" s="70">
        <v>1</v>
      </c>
      <c r="B38" s="115" t="s">
        <v>86</v>
      </c>
      <c r="C38" s="35" t="s">
        <v>11</v>
      </c>
      <c r="D38" s="36"/>
      <c r="E38" s="60">
        <v>2</v>
      </c>
      <c r="F38" s="69">
        <v>0</v>
      </c>
      <c r="G38" s="37">
        <f>E38*F38</f>
        <v>0</v>
      </c>
      <c r="H38" s="114">
        <v>3004499</v>
      </c>
    </row>
    <row r="39" spans="1:8" ht="13.5" thickBot="1" x14ac:dyDescent="0.25">
      <c r="A39" s="27"/>
      <c r="B39" s="127" t="s">
        <v>79</v>
      </c>
      <c r="C39" s="128"/>
      <c r="D39" s="128"/>
      <c r="E39" s="128"/>
      <c r="F39" s="129"/>
      <c r="G39" s="59">
        <f>SUM(G38:G38)</f>
        <v>0</v>
      </c>
    </row>
    <row r="40" spans="1:8" x14ac:dyDescent="0.2">
      <c r="A40" s="27"/>
      <c r="B40" s="30"/>
      <c r="C40" s="27"/>
      <c r="D40" s="27"/>
      <c r="E40" s="27"/>
      <c r="F40" s="29"/>
      <c r="G40" s="31"/>
    </row>
    <row r="41" spans="1:8" ht="13.5" thickBot="1" x14ac:dyDescent="0.25">
      <c r="A41" s="138" t="s">
        <v>87</v>
      </c>
      <c r="B41" s="138"/>
      <c r="C41" s="138"/>
      <c r="D41" s="138"/>
      <c r="E41" s="138"/>
      <c r="F41" s="138"/>
    </row>
    <row r="42" spans="1:8" ht="51.75" thickBot="1" x14ac:dyDescent="0.25">
      <c r="A42" s="53" t="s">
        <v>68</v>
      </c>
      <c r="B42" s="54" t="s">
        <v>60</v>
      </c>
      <c r="C42" s="55" t="s">
        <v>29</v>
      </c>
      <c r="D42" s="61" t="s">
        <v>30</v>
      </c>
      <c r="E42" s="55" t="s">
        <v>69</v>
      </c>
      <c r="F42" s="56" t="s">
        <v>61</v>
      </c>
      <c r="G42" s="57" t="s">
        <v>62</v>
      </c>
    </row>
    <row r="43" spans="1:8" ht="25.5" x14ac:dyDescent="0.2">
      <c r="A43" s="22">
        <v>1</v>
      </c>
      <c r="B43" s="23" t="s">
        <v>88</v>
      </c>
      <c r="C43" s="38" t="s">
        <v>31</v>
      </c>
      <c r="D43" s="33" t="s">
        <v>32</v>
      </c>
      <c r="E43" s="33">
        <v>2</v>
      </c>
      <c r="F43" s="69">
        <v>0</v>
      </c>
      <c r="G43" s="24">
        <f t="shared" ref="G43:G46" si="1">E43*F43</f>
        <v>0</v>
      </c>
      <c r="H43" s="151">
        <v>3028426</v>
      </c>
    </row>
    <row r="44" spans="1:8" x14ac:dyDescent="0.2">
      <c r="A44" s="8">
        <v>2</v>
      </c>
      <c r="B44" s="3" t="s">
        <v>38</v>
      </c>
      <c r="C44" s="40"/>
      <c r="D44" s="12" t="s">
        <v>32</v>
      </c>
      <c r="E44" s="12">
        <v>2</v>
      </c>
      <c r="F44" s="69">
        <v>0</v>
      </c>
      <c r="G44" s="25">
        <f t="shared" ref="G44" si="2">E44*F44</f>
        <v>0</v>
      </c>
      <c r="H44" s="152">
        <v>3028427</v>
      </c>
    </row>
    <row r="45" spans="1:8" ht="25.5" x14ac:dyDescent="0.2">
      <c r="A45" s="8">
        <v>3</v>
      </c>
      <c r="B45" s="3" t="s">
        <v>33</v>
      </c>
      <c r="C45" s="39" t="s">
        <v>34</v>
      </c>
      <c r="D45" s="32"/>
      <c r="E45" s="12">
        <v>1</v>
      </c>
      <c r="F45" s="69">
        <v>0</v>
      </c>
      <c r="G45" s="25">
        <f t="shared" si="1"/>
        <v>0</v>
      </c>
      <c r="H45" s="152">
        <v>3028428</v>
      </c>
    </row>
    <row r="46" spans="1:8" ht="26.25" thickBot="1" x14ac:dyDescent="0.25">
      <c r="A46" s="18">
        <v>4</v>
      </c>
      <c r="B46" s="20" t="s">
        <v>35</v>
      </c>
      <c r="C46" s="41" t="s">
        <v>36</v>
      </c>
      <c r="D46" s="42"/>
      <c r="E46" s="43">
        <v>1</v>
      </c>
      <c r="F46" s="69">
        <v>0</v>
      </c>
      <c r="G46" s="154">
        <f t="shared" si="1"/>
        <v>0</v>
      </c>
      <c r="H46" s="153">
        <v>3028429</v>
      </c>
    </row>
    <row r="47" spans="1:8" ht="13.5" thickBot="1" x14ac:dyDescent="0.25">
      <c r="A47" s="19"/>
      <c r="B47" s="130" t="s">
        <v>77</v>
      </c>
      <c r="C47" s="131"/>
      <c r="D47" s="131"/>
      <c r="E47" s="131"/>
      <c r="F47" s="131"/>
      <c r="G47" s="59">
        <f>SUM(G43:G46)</f>
        <v>0</v>
      </c>
    </row>
    <row r="48" spans="1:8" x14ac:dyDescent="0.2">
      <c r="A48" s="15" t="s">
        <v>89</v>
      </c>
    </row>
    <row r="50" spans="1:8" x14ac:dyDescent="0.2">
      <c r="A50" s="6"/>
      <c r="C50" s="7"/>
      <c r="D50" s="10"/>
      <c r="E50" s="10"/>
      <c r="F50" s="2"/>
      <c r="G50" s="2"/>
    </row>
    <row r="51" spans="1:8" ht="13.5" thickBot="1" x14ac:dyDescent="0.25">
      <c r="A51" s="7"/>
      <c r="B51" s="16" t="s">
        <v>63</v>
      </c>
      <c r="C51" s="7"/>
      <c r="D51" s="10"/>
      <c r="E51" s="10"/>
      <c r="F51" s="2"/>
      <c r="G51" s="2"/>
    </row>
    <row r="52" spans="1:8" ht="13.5" thickTop="1" x14ac:dyDescent="0.2">
      <c r="A52" s="6"/>
      <c r="B52" s="135" t="str">
        <f>+A7</f>
        <v xml:space="preserve">A - Odvajalniki kondenzata - oprema s prirobničnim spojem, protipovratne lopute </v>
      </c>
      <c r="C52" s="136"/>
      <c r="D52" s="136"/>
      <c r="E52" s="136"/>
      <c r="F52" s="137"/>
      <c r="G52" s="66">
        <f>+G34</f>
        <v>0</v>
      </c>
    </row>
    <row r="53" spans="1:8" x14ac:dyDescent="0.2">
      <c r="A53" s="6"/>
      <c r="B53" s="118" t="str">
        <f>+A36</f>
        <v>B - Rezervni deli za odvajalnike kondenzata Gestra -tip BK 45 - DN 15-25  PN40</v>
      </c>
      <c r="C53" s="119"/>
      <c r="D53" s="119"/>
      <c r="E53" s="119"/>
      <c r="F53" s="120"/>
      <c r="G53" s="67">
        <f>+G39</f>
        <v>0</v>
      </c>
    </row>
    <row r="54" spans="1:8" x14ac:dyDescent="0.2">
      <c r="A54" s="6"/>
      <c r="B54" s="118" t="s">
        <v>87</v>
      </c>
      <c r="C54" s="119"/>
      <c r="D54" s="119"/>
      <c r="E54" s="119"/>
      <c r="F54" s="120"/>
      <c r="G54" s="67">
        <f>+G47</f>
        <v>0</v>
      </c>
    </row>
    <row r="55" spans="1:8" s="1" customFormat="1" ht="13.5" thickBot="1" x14ac:dyDescent="0.25">
      <c r="A55" s="11"/>
      <c r="B55" s="132" t="s">
        <v>70</v>
      </c>
      <c r="C55" s="133"/>
      <c r="D55" s="133"/>
      <c r="E55" s="133"/>
      <c r="F55" s="134"/>
      <c r="G55" s="68">
        <f>SUM(G52:G54)</f>
        <v>0</v>
      </c>
    </row>
    <row r="56" spans="1:8" ht="13.5" thickTop="1" x14ac:dyDescent="0.2">
      <c r="A56" s="7"/>
      <c r="C56" s="7"/>
      <c r="D56" s="10"/>
      <c r="E56" s="10"/>
      <c r="F56" s="2"/>
      <c r="G56" s="2"/>
    </row>
    <row r="57" spans="1:8" ht="15" x14ac:dyDescent="0.25">
      <c r="B57"/>
      <c r="C57"/>
      <c r="D57"/>
      <c r="E57"/>
      <c r="F57"/>
      <c r="G57"/>
      <c r="H57"/>
    </row>
    <row r="58" spans="1:8" x14ac:dyDescent="0.2">
      <c r="B58" s="71" t="s">
        <v>71</v>
      </c>
      <c r="C58" s="72"/>
      <c r="D58" s="71"/>
      <c r="E58" s="71"/>
      <c r="F58" s="121" t="s">
        <v>72</v>
      </c>
      <c r="G58" s="121"/>
      <c r="H58" s="121"/>
    </row>
    <row r="59" spans="1:8" x14ac:dyDescent="0.2">
      <c r="B59" s="72"/>
      <c r="C59" s="71"/>
      <c r="D59" s="71"/>
      <c r="E59" s="71"/>
      <c r="F59" s="122" t="s">
        <v>73</v>
      </c>
      <c r="G59" s="123"/>
      <c r="H59" s="124"/>
    </row>
    <row r="60" spans="1:8" x14ac:dyDescent="0.2">
      <c r="B60" s="72"/>
      <c r="C60" s="71"/>
      <c r="D60" s="71"/>
      <c r="E60" s="71"/>
      <c r="F60" s="73"/>
      <c r="G60" s="73"/>
      <c r="H60" s="73"/>
    </row>
    <row r="61" spans="1:8" x14ac:dyDescent="0.2">
      <c r="B61" s="71" t="s">
        <v>74</v>
      </c>
      <c r="C61" s="72"/>
      <c r="D61" s="71"/>
      <c r="E61" s="71"/>
      <c r="F61" s="73"/>
      <c r="G61" s="73"/>
      <c r="H61" s="73"/>
    </row>
    <row r="62" spans="1:8" x14ac:dyDescent="0.2">
      <c r="B62" s="72"/>
      <c r="C62" s="71"/>
      <c r="D62" s="71"/>
      <c r="E62" s="125"/>
      <c r="F62" s="126"/>
      <c r="G62" s="126"/>
      <c r="H62" s="126"/>
    </row>
    <row r="63" spans="1:8" x14ac:dyDescent="0.2">
      <c r="B63" s="72"/>
      <c r="C63" s="71"/>
      <c r="D63" s="71"/>
      <c r="E63" s="116" t="s">
        <v>75</v>
      </c>
      <c r="F63" s="117"/>
      <c r="G63" s="117"/>
      <c r="H63" s="117"/>
    </row>
    <row r="64" spans="1:8" ht="15" x14ac:dyDescent="0.25">
      <c r="B64"/>
      <c r="C64" s="64"/>
      <c r="D64" s="64"/>
      <c r="E64" s="64"/>
      <c r="F64" s="65"/>
      <c r="G64" s="65"/>
      <c r="H64" s="65"/>
    </row>
  </sheetData>
  <sheetProtection algorithmName="SHA-512" hashValue="kHe6+ZdUu8M7n4731W8SStarenv5aW1A1iJcU1/njpMtSkJ3KwkO+zJ3Hsrr+5OMw1417Qar/Pz+4HH+Vg3N+w==" saltValue="tIPP/F00H/p41hngNJPu4A==" spinCount="100000" sheet="1" objects="1" scenarios="1"/>
  <protectedRanges>
    <protectedRange sqref="F9:F33 F38 F43:F46 B57:H63" name="Obseg1"/>
    <protectedRange sqref="B57:H65" name="Obseg2"/>
  </protectedRanges>
  <mergeCells count="13">
    <mergeCell ref="B34:F34"/>
    <mergeCell ref="B39:F39"/>
    <mergeCell ref="B47:F47"/>
    <mergeCell ref="B55:F55"/>
    <mergeCell ref="B53:F53"/>
    <mergeCell ref="B52:F52"/>
    <mergeCell ref="A41:F41"/>
    <mergeCell ref="A36:F36"/>
    <mergeCell ref="E63:H63"/>
    <mergeCell ref="B54:F54"/>
    <mergeCell ref="F58:H58"/>
    <mergeCell ref="F59:H59"/>
    <mergeCell ref="E62:H62"/>
  </mergeCells>
  <dataValidations count="1">
    <dataValidation type="custom" allowBlank="1" showInputMessage="1" showErrorMessage="1" errorTitle="NAPAKA" error="Vpiši vrednost na dve decimalni mesti." sqref="F38 F43:F46 F9:F33">
      <formula1>EXACT(F9,ROUND(F9,2))</formula1>
    </dataValidation>
  </dataValidations>
  <pageMargins left="0.98425196850393704" right="0.19685039370078741" top="0.78740157480314965" bottom="0.62992125984251968" header="0" footer="0"/>
  <pageSetup paperSize="9" scale="87" orientation="landscape" r:id="rId1"/>
  <headerFooter alignWithMargins="0">
    <oddFooter>&amp;CStran &amp;P od &amp;N</oddFooter>
  </headerFooter>
  <rowBreaks count="1" manualBreakCount="1">
    <brk id="3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tabSelected="1" zoomScaleNormal="100" workbookViewId="0">
      <selection activeCell="J20" sqref="J20"/>
    </sheetView>
  </sheetViews>
  <sheetFormatPr defaultRowHeight="14.25" x14ac:dyDescent="0.2"/>
  <cols>
    <col min="1" max="1" width="8.85546875" style="17" customWidth="1"/>
    <col min="2" max="2" width="15.85546875" style="17" hidden="1" customWidth="1"/>
    <col min="3" max="3" width="38.85546875" style="17" customWidth="1"/>
    <col min="4" max="4" width="28.42578125" style="17" customWidth="1"/>
    <col min="5" max="5" width="21.140625" style="17" bestFit="1" customWidth="1"/>
    <col min="6" max="6" width="16.140625" style="17" customWidth="1"/>
    <col min="7" max="7" width="14.5703125" style="17" customWidth="1"/>
    <col min="8" max="8" width="17.85546875" style="17" customWidth="1"/>
    <col min="9" max="16384" width="9.140625" style="17"/>
  </cols>
  <sheetData>
    <row r="2" spans="1:12" x14ac:dyDescent="0.2">
      <c r="B2" s="74"/>
      <c r="C2" s="141" t="s">
        <v>84</v>
      </c>
      <c r="D2" s="141"/>
    </row>
    <row r="3" spans="1:12" x14ac:dyDescent="0.2">
      <c r="A3" s="17" t="s">
        <v>66</v>
      </c>
    </row>
    <row r="5" spans="1:12" x14ac:dyDescent="0.2">
      <c r="A5" s="49" t="s">
        <v>82</v>
      </c>
      <c r="F5" s="75" t="s">
        <v>65</v>
      </c>
    </row>
    <row r="6" spans="1:12" ht="15" thickBot="1" x14ac:dyDescent="0.25"/>
    <row r="7" spans="1:12" ht="66" customHeight="1" thickBot="1" x14ac:dyDescent="0.25">
      <c r="A7" s="93" t="s">
        <v>68</v>
      </c>
      <c r="B7" s="113" t="s">
        <v>85</v>
      </c>
      <c r="C7" s="101" t="s">
        <v>60</v>
      </c>
      <c r="D7" s="94" t="s">
        <v>59</v>
      </c>
      <c r="E7" s="94" t="s">
        <v>64</v>
      </c>
      <c r="F7" s="95" t="s">
        <v>69</v>
      </c>
      <c r="G7" s="96" t="s">
        <v>61</v>
      </c>
      <c r="H7" s="97" t="s">
        <v>62</v>
      </c>
      <c r="J7" s="44"/>
      <c r="K7" s="11"/>
    </row>
    <row r="8" spans="1:12" x14ac:dyDescent="0.2">
      <c r="A8" s="76">
        <v>1</v>
      </c>
      <c r="B8" s="109">
        <v>3026673</v>
      </c>
      <c r="C8" s="102" t="s">
        <v>58</v>
      </c>
      <c r="D8" s="77" t="s">
        <v>40</v>
      </c>
      <c r="E8" s="78" t="s">
        <v>41</v>
      </c>
      <c r="F8" s="79">
        <v>2</v>
      </c>
      <c r="G8" s="98">
        <v>0</v>
      </c>
      <c r="H8" s="91">
        <f t="shared" ref="H8:H22" si="0">(F8*G8)</f>
        <v>0</v>
      </c>
      <c r="I8" s="45"/>
      <c r="K8" s="46"/>
      <c r="L8" s="46"/>
    </row>
    <row r="9" spans="1:12" x14ac:dyDescent="0.2">
      <c r="A9" s="80">
        <v>2</v>
      </c>
      <c r="B9" s="110">
        <v>3026674</v>
      </c>
      <c r="C9" s="103" t="s">
        <v>57</v>
      </c>
      <c r="D9" s="81" t="s">
        <v>40</v>
      </c>
      <c r="E9" s="78" t="s">
        <v>41</v>
      </c>
      <c r="F9" s="82">
        <v>2</v>
      </c>
      <c r="G9" s="98">
        <v>0</v>
      </c>
      <c r="H9" s="91">
        <f t="shared" si="0"/>
        <v>0</v>
      </c>
      <c r="I9" s="45"/>
      <c r="K9" s="46"/>
      <c r="L9" s="46"/>
    </row>
    <row r="10" spans="1:12" s="45" customFormat="1" x14ac:dyDescent="0.2">
      <c r="A10" s="83">
        <v>3</v>
      </c>
      <c r="B10" s="110">
        <v>3020064</v>
      </c>
      <c r="C10" s="84" t="s">
        <v>56</v>
      </c>
      <c r="D10" s="78" t="s">
        <v>40</v>
      </c>
      <c r="E10" s="78" t="s">
        <v>41</v>
      </c>
      <c r="F10" s="85">
        <v>5</v>
      </c>
      <c r="G10" s="98">
        <v>0</v>
      </c>
      <c r="H10" s="92">
        <f t="shared" si="0"/>
        <v>0</v>
      </c>
      <c r="I10" s="2"/>
      <c r="K10" s="47"/>
      <c r="L10" s="46"/>
    </row>
    <row r="11" spans="1:12" s="45" customFormat="1" x14ac:dyDescent="0.2">
      <c r="A11" s="83">
        <v>4</v>
      </c>
      <c r="B11" s="110">
        <v>3020065</v>
      </c>
      <c r="C11" s="84" t="s">
        <v>55</v>
      </c>
      <c r="D11" s="78" t="s">
        <v>40</v>
      </c>
      <c r="E11" s="78" t="s">
        <v>41</v>
      </c>
      <c r="F11" s="85">
        <v>1</v>
      </c>
      <c r="G11" s="98">
        <v>0</v>
      </c>
      <c r="H11" s="92">
        <f t="shared" si="0"/>
        <v>0</v>
      </c>
      <c r="K11" s="47"/>
      <c r="L11" s="46"/>
    </row>
    <row r="12" spans="1:12" s="45" customFormat="1" x14ac:dyDescent="0.2">
      <c r="A12" s="83">
        <v>5</v>
      </c>
      <c r="B12" s="110">
        <v>3020086</v>
      </c>
      <c r="C12" s="84" t="s">
        <v>54</v>
      </c>
      <c r="D12" s="78" t="s">
        <v>40</v>
      </c>
      <c r="E12" s="78" t="s">
        <v>41</v>
      </c>
      <c r="F12" s="85">
        <v>1</v>
      </c>
      <c r="G12" s="98">
        <v>0</v>
      </c>
      <c r="H12" s="92">
        <f t="shared" si="0"/>
        <v>0</v>
      </c>
      <c r="I12" s="2"/>
      <c r="K12" s="47"/>
      <c r="L12" s="46"/>
    </row>
    <row r="13" spans="1:12" s="45" customFormat="1" x14ac:dyDescent="0.2">
      <c r="A13" s="83">
        <v>6</v>
      </c>
      <c r="B13" s="110">
        <v>3020088</v>
      </c>
      <c r="C13" s="84" t="s">
        <v>53</v>
      </c>
      <c r="D13" s="78" t="s">
        <v>40</v>
      </c>
      <c r="E13" s="78" t="s">
        <v>41</v>
      </c>
      <c r="F13" s="85">
        <v>1</v>
      </c>
      <c r="G13" s="98">
        <v>0</v>
      </c>
      <c r="H13" s="92">
        <f t="shared" si="0"/>
        <v>0</v>
      </c>
      <c r="K13" s="47"/>
      <c r="L13" s="46"/>
    </row>
    <row r="14" spans="1:12" s="45" customFormat="1" x14ac:dyDescent="0.2">
      <c r="A14" s="83">
        <v>7</v>
      </c>
      <c r="B14" s="110">
        <v>3020095</v>
      </c>
      <c r="C14" s="84" t="s">
        <v>52</v>
      </c>
      <c r="D14" s="78" t="s">
        <v>48</v>
      </c>
      <c r="E14" s="78" t="s">
        <v>41</v>
      </c>
      <c r="F14" s="85">
        <v>2</v>
      </c>
      <c r="G14" s="98">
        <v>0</v>
      </c>
      <c r="H14" s="92">
        <f t="shared" si="0"/>
        <v>0</v>
      </c>
      <c r="K14" s="47"/>
      <c r="L14" s="46"/>
    </row>
    <row r="15" spans="1:12" s="45" customFormat="1" x14ac:dyDescent="0.2">
      <c r="A15" s="83">
        <v>8</v>
      </c>
      <c r="B15" s="110">
        <v>3020096</v>
      </c>
      <c r="C15" s="84" t="s">
        <v>51</v>
      </c>
      <c r="D15" s="78" t="s">
        <v>48</v>
      </c>
      <c r="E15" s="78" t="s">
        <v>41</v>
      </c>
      <c r="F15" s="85">
        <v>1</v>
      </c>
      <c r="G15" s="98">
        <v>0</v>
      </c>
      <c r="H15" s="92">
        <f t="shared" si="0"/>
        <v>0</v>
      </c>
      <c r="K15" s="47"/>
      <c r="L15" s="46"/>
    </row>
    <row r="16" spans="1:12" s="45" customFormat="1" x14ac:dyDescent="0.2">
      <c r="A16" s="83">
        <v>9</v>
      </c>
      <c r="B16" s="110">
        <v>3020097</v>
      </c>
      <c r="C16" s="84" t="s">
        <v>50</v>
      </c>
      <c r="D16" s="78" t="s">
        <v>48</v>
      </c>
      <c r="E16" s="78" t="s">
        <v>41</v>
      </c>
      <c r="F16" s="85">
        <v>1</v>
      </c>
      <c r="G16" s="98">
        <v>0</v>
      </c>
      <c r="H16" s="92">
        <f t="shared" si="0"/>
        <v>0</v>
      </c>
      <c r="K16" s="47"/>
      <c r="L16" s="46"/>
    </row>
    <row r="17" spans="1:12" s="45" customFormat="1" x14ac:dyDescent="0.2">
      <c r="A17" s="83">
        <v>10</v>
      </c>
      <c r="B17" s="110">
        <v>3020098</v>
      </c>
      <c r="C17" s="84" t="s">
        <v>49</v>
      </c>
      <c r="D17" s="78" t="s">
        <v>48</v>
      </c>
      <c r="E17" s="78" t="s">
        <v>41</v>
      </c>
      <c r="F17" s="85">
        <v>1</v>
      </c>
      <c r="G17" s="98">
        <v>0</v>
      </c>
      <c r="H17" s="92">
        <f t="shared" si="0"/>
        <v>0</v>
      </c>
      <c r="K17" s="47"/>
      <c r="L17" s="46"/>
    </row>
    <row r="18" spans="1:12" s="45" customFormat="1" x14ac:dyDescent="0.2">
      <c r="A18" s="83">
        <v>11</v>
      </c>
      <c r="B18" s="111">
        <v>3023057</v>
      </c>
      <c r="C18" s="86" t="s">
        <v>47</v>
      </c>
      <c r="D18" s="78" t="s">
        <v>42</v>
      </c>
      <c r="E18" s="78" t="s">
        <v>39</v>
      </c>
      <c r="F18" s="85">
        <v>2</v>
      </c>
      <c r="G18" s="98">
        <v>0</v>
      </c>
      <c r="H18" s="92">
        <f t="shared" si="0"/>
        <v>0</v>
      </c>
      <c r="K18" s="47"/>
      <c r="L18" s="46"/>
    </row>
    <row r="19" spans="1:12" s="45" customFormat="1" x14ac:dyDescent="0.2">
      <c r="A19" s="83">
        <v>12</v>
      </c>
      <c r="B19" s="110">
        <v>3023060</v>
      </c>
      <c r="C19" s="84" t="s">
        <v>46</v>
      </c>
      <c r="D19" s="78" t="s">
        <v>42</v>
      </c>
      <c r="E19" s="78" t="s">
        <v>39</v>
      </c>
      <c r="F19" s="85">
        <v>10</v>
      </c>
      <c r="G19" s="98">
        <v>0</v>
      </c>
      <c r="H19" s="92">
        <f t="shared" si="0"/>
        <v>0</v>
      </c>
      <c r="K19" s="47"/>
      <c r="L19" s="46"/>
    </row>
    <row r="20" spans="1:12" s="45" customFormat="1" x14ac:dyDescent="0.2">
      <c r="A20" s="83">
        <v>13</v>
      </c>
      <c r="B20" s="110">
        <v>3023062</v>
      </c>
      <c r="C20" s="84" t="s">
        <v>45</v>
      </c>
      <c r="D20" s="78" t="s">
        <v>42</v>
      </c>
      <c r="E20" s="78" t="s">
        <v>39</v>
      </c>
      <c r="F20" s="85">
        <v>1</v>
      </c>
      <c r="G20" s="98">
        <v>0</v>
      </c>
      <c r="H20" s="92">
        <f t="shared" si="0"/>
        <v>0</v>
      </c>
      <c r="K20" s="47"/>
      <c r="L20" s="46"/>
    </row>
    <row r="21" spans="1:12" s="45" customFormat="1" x14ac:dyDescent="0.2">
      <c r="A21" s="83">
        <v>14</v>
      </c>
      <c r="B21" s="110">
        <v>3023063</v>
      </c>
      <c r="C21" s="84" t="s">
        <v>44</v>
      </c>
      <c r="D21" s="78" t="s">
        <v>42</v>
      </c>
      <c r="E21" s="78" t="s">
        <v>39</v>
      </c>
      <c r="F21" s="85">
        <v>1</v>
      </c>
      <c r="G21" s="98">
        <v>0</v>
      </c>
      <c r="H21" s="92">
        <f t="shared" si="0"/>
        <v>0</v>
      </c>
      <c r="K21" s="47"/>
      <c r="L21" s="46"/>
    </row>
    <row r="22" spans="1:12" s="45" customFormat="1" ht="15" thickBot="1" x14ac:dyDescent="0.25">
      <c r="A22" s="87">
        <v>15</v>
      </c>
      <c r="B22" s="112">
        <v>3023064</v>
      </c>
      <c r="C22" s="88" t="s">
        <v>43</v>
      </c>
      <c r="D22" s="89" t="s">
        <v>42</v>
      </c>
      <c r="E22" s="89" t="s">
        <v>39</v>
      </c>
      <c r="F22" s="90">
        <v>1</v>
      </c>
      <c r="G22" s="99">
        <v>0</v>
      </c>
      <c r="H22" s="100">
        <f t="shared" si="0"/>
        <v>0</v>
      </c>
      <c r="K22" s="47"/>
      <c r="L22" s="46"/>
    </row>
    <row r="23" spans="1:12" ht="15.75" customHeight="1" thickBot="1" x14ac:dyDescent="0.25">
      <c r="A23" s="48"/>
      <c r="B23" s="142" t="s">
        <v>83</v>
      </c>
      <c r="C23" s="143"/>
      <c r="D23" s="143"/>
      <c r="E23" s="143"/>
      <c r="F23" s="143"/>
      <c r="G23" s="144"/>
      <c r="H23" s="104">
        <f>SUM(H8:H22)</f>
        <v>0</v>
      </c>
    </row>
    <row r="25" spans="1:12" ht="15" x14ac:dyDescent="0.2">
      <c r="A25" s="50" t="s">
        <v>90</v>
      </c>
    </row>
    <row r="26" spans="1:12" ht="15" x14ac:dyDescent="0.2">
      <c r="A26" s="50"/>
    </row>
    <row r="28" spans="1:12" ht="15" x14ac:dyDescent="0.25">
      <c r="B28"/>
      <c r="C28" s="62" t="s">
        <v>71</v>
      </c>
      <c r="E28" s="62"/>
      <c r="F28" s="62"/>
      <c r="G28" s="145" t="s">
        <v>72</v>
      </c>
      <c r="H28" s="145"/>
      <c r="I28" s="145"/>
    </row>
    <row r="29" spans="1:12" ht="15" x14ac:dyDescent="0.25">
      <c r="B29"/>
      <c r="D29" s="62"/>
      <c r="E29" s="62"/>
      <c r="F29" s="62"/>
      <c r="G29" s="146" t="s">
        <v>73</v>
      </c>
      <c r="H29" s="147"/>
      <c r="I29" s="148"/>
    </row>
    <row r="30" spans="1:12" x14ac:dyDescent="0.2">
      <c r="B30" s="62"/>
      <c r="D30" s="62"/>
      <c r="E30" s="62"/>
      <c r="F30" s="62"/>
      <c r="G30" s="63"/>
      <c r="H30" s="63"/>
      <c r="I30" s="63"/>
    </row>
    <row r="31" spans="1:12" x14ac:dyDescent="0.2">
      <c r="B31" s="62"/>
      <c r="C31" s="62" t="s">
        <v>74</v>
      </c>
      <c r="E31" s="62"/>
      <c r="F31" s="62"/>
      <c r="G31" s="63"/>
      <c r="H31" s="63"/>
      <c r="I31" s="63"/>
    </row>
    <row r="32" spans="1:12" ht="15" x14ac:dyDescent="0.25">
      <c r="B32"/>
      <c r="D32" s="62"/>
      <c r="E32" s="62"/>
      <c r="F32" s="149"/>
      <c r="G32" s="150"/>
      <c r="H32" s="150"/>
      <c r="I32" s="150"/>
    </row>
    <row r="33" spans="2:9" x14ac:dyDescent="0.2">
      <c r="B33" s="62"/>
      <c r="D33" s="62"/>
      <c r="E33" s="62"/>
      <c r="F33" s="139" t="s">
        <v>75</v>
      </c>
      <c r="G33" s="140"/>
      <c r="H33" s="140"/>
      <c r="I33" s="140"/>
    </row>
    <row r="34" spans="2:9" x14ac:dyDescent="0.2">
      <c r="B34" s="64"/>
      <c r="D34" s="64"/>
      <c r="E34" s="64"/>
      <c r="F34" s="64"/>
      <c r="G34" s="65"/>
      <c r="H34" s="65"/>
      <c r="I34" s="65"/>
    </row>
  </sheetData>
  <sheetProtection algorithmName="SHA-512" hashValue="SZ9hGnrpsSvn5JqhdiXheATV2xKJ4IyCuvf/lFE2OiXSQuW2jln14p8KG3hWZg8cAKkjKBHmdRdIR+bHKBPLpQ==" saltValue="0CSn0/OWcWU49KzR9EVg6A==" spinCount="100000" sheet="1" objects="1" scenarios="1"/>
  <protectedRanges>
    <protectedRange sqref="C27:I35" name="Obseg1"/>
  </protectedRanges>
  <mergeCells count="6">
    <mergeCell ref="F33:I33"/>
    <mergeCell ref="C2:D2"/>
    <mergeCell ref="B23:G23"/>
    <mergeCell ref="G28:I28"/>
    <mergeCell ref="G29:I29"/>
    <mergeCell ref="F32:I32"/>
  </mergeCells>
  <dataValidations count="1">
    <dataValidation type="custom" allowBlank="1" showInputMessage="1" showErrorMessage="1" errorTitle="NAPAKA" error="Vpiši vrednost na dve decimalni mesti." sqref="G8:G22">
      <formula1>EXACT(G8,ROUND(G8,2))</formula1>
    </dataValidation>
  </dataValidations>
  <pageMargins left="0.7" right="0.7" top="0.75" bottom="0.75" header="0.3" footer="0.3"/>
  <pageSetup paperSize="9" scale="81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sklop 1</vt:lpstr>
      <vt:lpstr>sklop 2</vt:lpstr>
      <vt:lpstr>'sklop 1'!Področje_tiskanja</vt:lpstr>
      <vt:lpstr>'sklop 2'!Področje_tiskanja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Uporabnik sistema Windows</cp:lastModifiedBy>
  <cp:lastPrinted>2023-10-03T11:36:12Z</cp:lastPrinted>
  <dcterms:created xsi:type="dcterms:W3CDTF">2012-07-13T07:39:55Z</dcterms:created>
  <dcterms:modified xsi:type="dcterms:W3CDTF">2023-11-17T07:48:12Z</dcterms:modified>
</cp:coreProperties>
</file>