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tiw\Documents\jhl\SPV-122-22\"/>
    </mc:Choice>
  </mc:AlternateContent>
  <xr:revisionPtr revIDLastSave="0" documentId="13_ncr:1_{CC2BA507-0EF3-4C9B-B3F5-7CE14229D90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kapitulacija" sheetId="13" r:id="rId1"/>
    <sheet name="1. sklop" sheetId="8" r:id="rId2"/>
    <sheet name="2. sklop" sheetId="12" r:id="rId3"/>
    <sheet name="3. sklop" sheetId="10" r:id="rId4"/>
  </sheets>
  <definedNames>
    <definedName name="_xlnm.Print_Area" localSheetId="1">'1. sklop'!$A$1:$H$20</definedName>
    <definedName name="_xlnm.Print_Area" localSheetId="2">'2. sklop'!$A$1:$G$16</definedName>
    <definedName name="_xlnm.Print_Area" localSheetId="3">'3. sklop'!$A$1:$E$27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2" l="1"/>
  <c r="G13" i="12"/>
  <c r="G12" i="12"/>
  <c r="G11" i="12"/>
  <c r="G10" i="12"/>
  <c r="G9" i="12"/>
  <c r="G8" i="12"/>
  <c r="G7" i="12"/>
  <c r="G6" i="12"/>
  <c r="G5" i="12"/>
  <c r="G15" i="12" l="1"/>
  <c r="C10" i="13" s="1"/>
  <c r="E22" i="10"/>
  <c r="E21" i="10"/>
  <c r="E19" i="10"/>
  <c r="E18" i="10"/>
  <c r="E17" i="10"/>
  <c r="E9" i="10"/>
  <c r="E7" i="10"/>
  <c r="E10" i="10"/>
  <c r="E6" i="10"/>
  <c r="F10" i="8" l="1"/>
  <c r="F16" i="8" l="1"/>
  <c r="F15" i="8"/>
  <c r="F14" i="8"/>
  <c r="F13" i="8"/>
  <c r="F12" i="8"/>
  <c r="F11" i="8"/>
  <c r="F9" i="8"/>
  <c r="F6" i="8"/>
  <c r="F7" i="8"/>
  <c r="F8" i="8"/>
  <c r="F5" i="8"/>
  <c r="E24" i="10" l="1"/>
  <c r="E12" i="10"/>
  <c r="E26" i="10" l="1"/>
  <c r="C11" i="13" s="1"/>
  <c r="F17" i="8"/>
  <c r="C9" i="13" s="1"/>
</calcChain>
</file>

<file path=xl/sharedStrings.xml><?xml version="1.0" encoding="utf-8"?>
<sst xmlns="http://schemas.openxmlformats.org/spreadsheetml/2006/main" count="125" uniqueCount="83">
  <si>
    <t>Zap. št.</t>
  </si>
  <si>
    <t>Storitev</t>
  </si>
  <si>
    <t>Opomba</t>
  </si>
  <si>
    <t>ocena stroškov materiala na podlagi realizacije</t>
  </si>
  <si>
    <t>Ocenjena količina za 2 leti</t>
  </si>
  <si>
    <t>Ocenjena vrednost vzdrževanje in servisiranje dvigal, za 2 LETI</t>
  </si>
  <si>
    <t>zamenjava vključuje potrebni material, demontažna, montažna dela, funkcionalni preizkus in predajo vse potrebne dokumentacije</t>
  </si>
  <si>
    <t>ocena št. ur na podlagi realizacije, v ceni vključeni stroški kilometrine</t>
  </si>
  <si>
    <t xml:space="preserve"> </t>
  </si>
  <si>
    <r>
      <rPr>
        <b/>
        <sz val="10"/>
        <rFont val="Tahoma"/>
        <family val="2"/>
        <charset val="238"/>
      </rPr>
      <t>Servisne ure</t>
    </r>
    <r>
      <rPr>
        <sz val="10"/>
        <rFont val="Tahoma"/>
        <family val="2"/>
        <charset val="238"/>
      </rPr>
      <t xml:space="preserve">                                                                                                               (delovni dnevi 7h - 17h)</t>
    </r>
  </si>
  <si>
    <r>
      <rPr>
        <b/>
        <sz val="10"/>
        <rFont val="Tahoma"/>
        <family val="2"/>
        <charset val="238"/>
      </rPr>
      <t xml:space="preserve">Servisne nadure                                                                                                 </t>
    </r>
    <r>
      <rPr>
        <sz val="10"/>
        <rFont val="Tahoma"/>
        <family val="2"/>
        <charset val="238"/>
      </rPr>
      <t xml:space="preserve"> (delovni dnevi 17h - 22h, sobota 7h - 22h)</t>
    </r>
  </si>
  <si>
    <r>
      <rPr>
        <b/>
        <sz val="10"/>
        <rFont val="Tahoma"/>
        <family val="2"/>
        <charset val="238"/>
      </rPr>
      <t>Servisne nočne in nedeljske ure</t>
    </r>
    <r>
      <rPr>
        <sz val="10"/>
        <rFont val="Tahoma"/>
        <family val="2"/>
        <charset val="238"/>
      </rPr>
      <t xml:space="preserve">                                                                       (ponoči 22h - 7h, nedelje cel dan, prazniki cel dan)</t>
    </r>
  </si>
  <si>
    <t>Rezervni deli in potrošni material</t>
  </si>
  <si>
    <t>ocena št. ur na podlagi realizacije, v ceni vključeni stroški kilometrine                                                                             Ocena št. ur:                                                        MESEČNI in LETNI pregledi + SERVIS</t>
  </si>
  <si>
    <t>Mostno dvigalo (60/12,5 t)</t>
  </si>
  <si>
    <t>Mostno dvigalo do 15 t</t>
  </si>
  <si>
    <t>Konzolno dvigalo</t>
  </si>
  <si>
    <t>Enotirno dvigalo</t>
  </si>
  <si>
    <t>Vrvno ali verižno dvigalo</t>
  </si>
  <si>
    <t>Predvidene servisne ure: intervencija odzivni čas 2 uri</t>
  </si>
  <si>
    <t>Pregled dvigal na tri leta od pooblaščene institucije</t>
  </si>
  <si>
    <t>zap. št.</t>
  </si>
  <si>
    <t>storitev</t>
  </si>
  <si>
    <t>cena za 1 pregled brez DDV (EUR)</t>
  </si>
  <si>
    <t>ocenjena količina</t>
  </si>
  <si>
    <t>redni mesečni pregled in servis dvigal      (3 osebna dvigala)</t>
  </si>
  <si>
    <t>periodični tehnični pregled dvigal s strani pooblaščene organizacije</t>
  </si>
  <si>
    <t>servisna ura</t>
  </si>
  <si>
    <t>porab. rezervni deli in potrošni mat.</t>
  </si>
  <si>
    <t>skupaj:</t>
  </si>
  <si>
    <t xml:space="preserve">redni mesečni pregled in servis osebnega dvigala      </t>
  </si>
  <si>
    <t xml:space="preserve">redni mesečni pregled in servis malotovornega dvigala nosil. 300kg </t>
  </si>
  <si>
    <t>SKUPAJ</t>
  </si>
  <si>
    <t xml:space="preserve">* Oceno stroškov rezervnih delov in potrošnega materiala je potrebno prišteti k ponudbeni vrednosti. </t>
  </si>
  <si>
    <t>EM</t>
  </si>
  <si>
    <t>Cena na EM 
v EUR brez DDV</t>
  </si>
  <si>
    <t>Skupna vrednost 
v EUR brez DDV</t>
  </si>
  <si>
    <t>ur</t>
  </si>
  <si>
    <t>kpl</t>
  </si>
  <si>
    <t>kpl *</t>
  </si>
  <si>
    <t>Zamenjava cevi za hidravlično olje, dvigala 400 kg                                               (tehnično - upravna stavba, kuhinja)</t>
  </si>
  <si>
    <t xml:space="preserve">Zamenjava močnostnih kontaktorjev za vklop zavor pogonskih strojev dvigal 2000kg (GPO), 3000kg (GPO) 1000kg (KPV). </t>
  </si>
  <si>
    <t xml:space="preserve">Zamenjava močnostnih kontaktorjev za vklop glavnih pogonskih elektromotorjev dvigal 2000kg (GPO), 3000kg (GPO) 1000kg (KPV). </t>
  </si>
  <si>
    <t>Zamenjava frekvenčne regulacije na dvigalu 3000 kg (GPO, blok 3), skupaj z zunanjim zavornim uporom, filtrom, dodatnim zunanjim zavornim modulom, dodatno kartico za dajalnik impulzov, tipkovnico z LCD zaslonom ter dajalnikom impulzov - encoderjem vgrajenem na pogonskem stroju.</t>
  </si>
  <si>
    <t>Zamenjava nosilnih jeklenih vrvi dvigala 3000 kg (GPO, blok 3), nove jeklene vrvi z jeklenim jedrom</t>
  </si>
  <si>
    <t>Zamenjava pogonske vrvenice dvigala 3000 kg (GPO, blok 3), kaljeni utori nove pogonske vrvenice</t>
  </si>
  <si>
    <t>Zamenjava vseh ploščatih visečih električnih kablov za povezavo kabine in strojnice dvigala, za pogon, signalizacijo in zaščito dvigala 2000 kg (GPO, blok 1,2)</t>
  </si>
  <si>
    <t>Zamenjava vseh ploščatih visečih električnih kablov za povezavo kabine in strojnice dvigala, za pogon, signalizacijo in zaščito dvigala 3000 kg (GPO, blok 3)</t>
  </si>
  <si>
    <t>Predviden pregled za obdobje dveh let</t>
  </si>
  <si>
    <t>Število dvigal</t>
  </si>
  <si>
    <t>Cena na em/kos (brez DDV)
v EUR brez DDV</t>
  </si>
  <si>
    <t>pregled</t>
  </si>
  <si>
    <t>Predvidene servisne ure: delovnik 6 - 17 ure</t>
  </si>
  <si>
    <t>ur/mesec</t>
  </si>
  <si>
    <t xml:space="preserve">Predvidene servisne ure:  sobote, nedelje in prazniki od 17 - 6 ure
</t>
  </si>
  <si>
    <t>ur/2 leti</t>
  </si>
  <si>
    <t>Predviden porabljen material za vzdrževanje in servisiranje za 2 leti, izdelave proge za delo na pogonu EAC02 postavitev stebernega dvigala v priročno delavnico</t>
  </si>
  <si>
    <t>1. sklop: Vzdrževanje in servisiranje tovornih dvigal s spremstvom na lokaciji Toplarniška ulica 19, Ljubljana</t>
  </si>
  <si>
    <t>2. sklop: Vzdrževanje in servisiranje tovornih industrijskih dvigal na lokaciji Toplarniška ulica 19 in Verovškova ulica 62, oboje v Ljubljani</t>
  </si>
  <si>
    <t>3. sklop: Vzdrževanje in servisiranje osebnih dvigal v poslovno tehničnem objektu Verovškova ulica 62 in Verovškova ulica 70, oboje v Ljubljani</t>
  </si>
  <si>
    <t>(ime in priimek ter podpis odgovorne osebe)</t>
  </si>
  <si>
    <t>_________________________</t>
  </si>
  <si>
    <t>Žig ponudnika:</t>
  </si>
  <si>
    <t>(naziv ponudnika)</t>
  </si>
  <si>
    <t>V/Na __________________, dne ____________</t>
  </si>
  <si>
    <t>Naziv</t>
  </si>
  <si>
    <t>REKAPITULACIJA</t>
  </si>
  <si>
    <t>Vzdrževanje in servisiranje industrijskih, tovornih in tovornih dvigal s spremstvom osebja po sklopih</t>
  </si>
  <si>
    <t>ŠT. JAVNEGA NAROČILA: JPE SPV-122/22</t>
  </si>
  <si>
    <t>sklop</t>
  </si>
  <si>
    <t>1. sklop</t>
  </si>
  <si>
    <t>Vzdrževanje in servisiranje tovornih dvigal s spremstvom na lokaciji Toplarniška ulica 19, Ljubljana</t>
  </si>
  <si>
    <t>Vzdrževanje in servisiranje tovornih industrijskih dvigal na lokaciji Toplarniška ulica 19 in Verovškova ulica 62, oboje v Ljubljani</t>
  </si>
  <si>
    <t>Vzdrževanje in servisiranje osebnih dvigal v poslovno tehničnem objektu Verovškova ulica 62 in Verovškova ulica 70, oboje v Ljubljani</t>
  </si>
  <si>
    <t>2. sklop</t>
  </si>
  <si>
    <t>3. sklop</t>
  </si>
  <si>
    <t>SKUPNA PONUDBENA VREDNOST za 2 leti
v EUR brez DDV</t>
  </si>
  <si>
    <t>Lokacija naročnika: Verovškova 62</t>
  </si>
  <si>
    <t>Lokacija naročnika: Verovškova 70</t>
  </si>
  <si>
    <t>60 (ocenjena vrednost)*</t>
  </si>
  <si>
    <t>35 (ocenjena vrednost)*</t>
  </si>
  <si>
    <t>SKUPAJ (Lokacija Verovškova 62 in 70) v EUR brez DDV:</t>
  </si>
  <si>
    <t>kpl*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</si>
</sst>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4"/>
      <name val="Tahoma"/>
      <family val="2"/>
      <charset val="238"/>
    </font>
    <font>
      <sz val="14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ahoma"/>
      <family val="2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14" fillId="0" borderId="0"/>
    <xf numFmtId="0" fontId="15" fillId="0" borderId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/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4" fontId="5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" fontId="6" fillId="3" borderId="8" xfId="0" applyNumberFormat="1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43" fontId="2" fillId="0" borderId="9" xfId="1" applyFont="1" applyBorder="1" applyAlignment="1">
      <alignment horizontal="center" vertical="center"/>
    </xf>
    <xf numFmtId="0" fontId="11" fillId="3" borderId="11" xfId="0" applyFont="1" applyFill="1" applyBorder="1" applyAlignment="1">
      <alignment vertical="center"/>
    </xf>
    <xf numFmtId="0" fontId="11" fillId="3" borderId="12" xfId="0" applyFont="1" applyFill="1" applyBorder="1" applyAlignment="1">
      <alignment vertical="center"/>
    </xf>
    <xf numFmtId="43" fontId="11" fillId="3" borderId="10" xfId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4" fontId="12" fillId="3" borderId="3" xfId="0" applyNumberFormat="1" applyFont="1" applyFill="1" applyBorder="1" applyAlignment="1">
      <alignment horizontal="center" vertical="center" wrapText="1"/>
    </xf>
    <xf numFmtId="49" fontId="12" fillId="3" borderId="4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3" fontId="8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/>
    </xf>
    <xf numFmtId="43" fontId="12" fillId="3" borderId="9" xfId="1" applyFont="1" applyFill="1" applyBorder="1" applyAlignment="1">
      <alignment horizontal="center" vertical="center"/>
    </xf>
    <xf numFmtId="0" fontId="7" fillId="0" borderId="0" xfId="2"/>
    <xf numFmtId="0" fontId="7" fillId="0" borderId="0" xfId="2" applyAlignment="1">
      <alignment horizontal="center"/>
    </xf>
    <xf numFmtId="0" fontId="5" fillId="0" borderId="0" xfId="3" applyFont="1"/>
    <xf numFmtId="4" fontId="5" fillId="0" borderId="0" xfId="3" applyNumberFormat="1" applyFont="1"/>
    <xf numFmtId="4" fontId="5" fillId="0" borderId="0" xfId="3" applyNumberFormat="1" applyFont="1" applyAlignment="1">
      <alignment horizontal="right"/>
    </xf>
    <xf numFmtId="164" fontId="5" fillId="0" borderId="0" xfId="3" applyNumberFormat="1" applyFont="1" applyAlignment="1">
      <alignment horizontal="right"/>
    </xf>
    <xf numFmtId="4" fontId="5" fillId="0" borderId="0" xfId="3" applyNumberFormat="1" applyFont="1" applyAlignment="1">
      <alignment horizontal="left"/>
    </xf>
    <xf numFmtId="0" fontId="5" fillId="0" borderId="0" xfId="3" applyFont="1" applyAlignment="1">
      <alignment horizontal="left"/>
    </xf>
    <xf numFmtId="0" fontId="5" fillId="0" borderId="0" xfId="3" applyFont="1" applyAlignment="1">
      <alignment horizontal="left" vertical="top"/>
    </xf>
    <xf numFmtId="1" fontId="5" fillId="0" borderId="0" xfId="3" applyNumberFormat="1" applyFont="1" applyAlignment="1">
      <alignment horizontal="center"/>
    </xf>
    <xf numFmtId="0" fontId="5" fillId="0" borderId="0" xfId="3" applyFont="1" applyAlignment="1">
      <alignment vertical="top"/>
    </xf>
    <xf numFmtId="4" fontId="7" fillId="0" borderId="0" xfId="2" applyNumberFormat="1"/>
    <xf numFmtId="0" fontId="0" fillId="0" borderId="0" xfId="4" applyFont="1"/>
    <xf numFmtId="4" fontId="0" fillId="0" borderId="0" xfId="4" applyNumberFormat="1" applyFont="1"/>
    <xf numFmtId="0" fontId="16" fillId="4" borderId="1" xfId="2" applyFont="1" applyFill="1" applyBorder="1" applyAlignment="1">
      <alignment horizontal="center" vertical="center" wrapText="1"/>
    </xf>
    <xf numFmtId="0" fontId="17" fillId="0" borderId="0" xfId="2" applyFont="1"/>
    <xf numFmtId="0" fontId="7" fillId="0" borderId="1" xfId="2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3" fontId="2" fillId="0" borderId="1" xfId="0" applyNumberFormat="1" applyFont="1" applyBorder="1" applyAlignment="1">
      <alignment horizontal="right" vertical="center" wrapText="1"/>
    </xf>
    <xf numFmtId="43" fontId="8" fillId="0" borderId="18" xfId="1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12" fillId="3" borderId="16" xfId="0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justify" vertical="top"/>
    </xf>
    <xf numFmtId="43" fontId="2" fillId="0" borderId="6" xfId="1" applyFont="1" applyBorder="1" applyAlignment="1">
      <alignment horizontal="center" vertical="center" wrapText="1"/>
    </xf>
    <xf numFmtId="43" fontId="2" fillId="0" borderId="13" xfId="1" applyFont="1" applyBorder="1" applyAlignment="1">
      <alignment horizontal="center" vertical="center" wrapText="1"/>
    </xf>
    <xf numFmtId="43" fontId="2" fillId="0" borderId="14" xfId="1" applyFont="1" applyBorder="1" applyAlignment="1">
      <alignment horizontal="center" vertical="center" wrapText="1"/>
    </xf>
  </cellXfs>
  <cellStyles count="5">
    <cellStyle name="Navadno" xfId="0" builtinId="0"/>
    <cellStyle name="Navadno 2" xfId="4" xr:uid="{00000000-0005-0000-0000-000001000000}"/>
    <cellStyle name="Navadno 2 2" xfId="3" xr:uid="{00000000-0005-0000-0000-000002000000}"/>
    <cellStyle name="Navadno 3 2" xfId="2" xr:uid="{00000000-0005-0000-0000-000003000000}"/>
    <cellStyle name="Vejica" xfId="1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zoomScale="120" zoomScaleNormal="120" workbookViewId="0">
      <selection activeCell="C12" sqref="C12"/>
    </sheetView>
  </sheetViews>
  <sheetFormatPr defaultColWidth="9.140625" defaultRowHeight="15" x14ac:dyDescent="0.25"/>
  <cols>
    <col min="1" max="1" width="9.28515625" style="70" customWidth="1"/>
    <col min="2" max="2" width="50.140625" style="70" customWidth="1"/>
    <col min="3" max="3" width="24.42578125" style="70" customWidth="1"/>
    <col min="4" max="4" width="16" style="70" customWidth="1"/>
    <col min="5" max="5" width="13" style="70" customWidth="1"/>
    <col min="6" max="16384" width="9.140625" style="70"/>
  </cols>
  <sheetData>
    <row r="1" spans="1:7" x14ac:dyDescent="0.25">
      <c r="B1" s="85"/>
      <c r="C1" s="82"/>
      <c r="D1" s="82"/>
      <c r="F1" s="82"/>
    </row>
    <row r="2" spans="1:7" ht="15" customHeight="1" x14ac:dyDescent="0.3">
      <c r="A2" s="92" t="s">
        <v>66</v>
      </c>
      <c r="B2" s="92"/>
      <c r="C2" s="82"/>
      <c r="D2" s="82"/>
      <c r="F2" s="82"/>
    </row>
    <row r="3" spans="1:7" x14ac:dyDescent="0.25">
      <c r="B3" s="85"/>
      <c r="C3" s="82"/>
      <c r="D3" s="82"/>
      <c r="F3" s="82"/>
    </row>
    <row r="4" spans="1:7" x14ac:dyDescent="0.25">
      <c r="A4" s="70" t="s">
        <v>68</v>
      </c>
      <c r="C4" s="82"/>
      <c r="D4" s="82"/>
      <c r="F4" s="83"/>
    </row>
    <row r="5" spans="1:7" x14ac:dyDescent="0.25">
      <c r="C5" s="82"/>
      <c r="D5" s="82"/>
      <c r="F5" s="83"/>
    </row>
    <row r="6" spans="1:7" x14ac:dyDescent="0.25">
      <c r="A6" s="70" t="s">
        <v>67</v>
      </c>
      <c r="C6" s="82"/>
      <c r="D6" s="82"/>
      <c r="F6" s="83"/>
    </row>
    <row r="7" spans="1:7" x14ac:dyDescent="0.25">
      <c r="C7" s="82"/>
      <c r="D7" s="82"/>
      <c r="F7" s="83"/>
    </row>
    <row r="8" spans="1:7" ht="38.25" x14ac:dyDescent="0.25">
      <c r="A8" s="84" t="s">
        <v>69</v>
      </c>
      <c r="B8" s="84" t="s">
        <v>65</v>
      </c>
      <c r="C8" s="84" t="s">
        <v>76</v>
      </c>
      <c r="E8" s="83"/>
    </row>
    <row r="9" spans="1:7" ht="25.5" x14ac:dyDescent="0.25">
      <c r="A9" s="86" t="s">
        <v>70</v>
      </c>
      <c r="B9" s="87" t="s">
        <v>71</v>
      </c>
      <c r="C9" s="88">
        <f>+'1. sklop'!F17</f>
        <v>10000</v>
      </c>
      <c r="D9" s="81"/>
      <c r="E9" s="83"/>
    </row>
    <row r="10" spans="1:7" ht="38.25" x14ac:dyDescent="0.25">
      <c r="A10" s="86" t="s">
        <v>74</v>
      </c>
      <c r="B10" s="87" t="s">
        <v>72</v>
      </c>
      <c r="C10" s="89">
        <f>+'2. sklop'!G15</f>
        <v>22000</v>
      </c>
      <c r="D10" s="82"/>
      <c r="E10" s="81"/>
    </row>
    <row r="11" spans="1:7" ht="38.25" x14ac:dyDescent="0.25">
      <c r="A11" s="86" t="s">
        <v>75</v>
      </c>
      <c r="B11" s="87" t="s">
        <v>73</v>
      </c>
      <c r="C11" s="89">
        <f>+'3. sklop'!E26</f>
        <v>2280</v>
      </c>
      <c r="D11" s="82"/>
      <c r="E11" s="81"/>
    </row>
    <row r="12" spans="1:7" x14ac:dyDescent="0.25">
      <c r="B12" s="71"/>
      <c r="C12" s="83"/>
      <c r="D12" s="82"/>
      <c r="E12" s="81"/>
    </row>
    <row r="13" spans="1:7" x14ac:dyDescent="0.25">
      <c r="B13" s="71"/>
      <c r="C13" s="82"/>
      <c r="D13" s="82"/>
      <c r="E13" s="81"/>
    </row>
    <row r="14" spans="1:7" x14ac:dyDescent="0.25">
      <c r="B14" s="71"/>
      <c r="C14" s="82"/>
      <c r="D14" s="82"/>
      <c r="E14" s="81"/>
    </row>
    <row r="15" spans="1:7" s="72" customFormat="1" ht="14.25" x14ac:dyDescent="0.2">
      <c r="C15" s="75"/>
      <c r="D15" s="74"/>
      <c r="E15" s="73"/>
      <c r="F15" s="73"/>
      <c r="G15" s="73"/>
    </row>
    <row r="16" spans="1:7" s="72" customFormat="1" ht="14.25" x14ac:dyDescent="0.2">
      <c r="A16" s="80" t="s">
        <v>64</v>
      </c>
      <c r="C16" s="75"/>
      <c r="D16" s="74"/>
      <c r="E16" s="76"/>
      <c r="F16" s="76"/>
      <c r="G16" s="76"/>
    </row>
    <row r="17" spans="1:7" s="72" customFormat="1" ht="14.25" x14ac:dyDescent="0.2">
      <c r="A17" s="78"/>
      <c r="C17" s="75" t="s">
        <v>61</v>
      </c>
      <c r="D17" s="74"/>
      <c r="E17" s="76"/>
      <c r="F17" s="76"/>
      <c r="G17" s="76"/>
    </row>
    <row r="18" spans="1:7" s="72" customFormat="1" ht="14.25" x14ac:dyDescent="0.2">
      <c r="A18" s="78"/>
      <c r="B18" s="79"/>
      <c r="C18" s="75" t="s">
        <v>63</v>
      </c>
      <c r="D18" s="74"/>
      <c r="E18" s="76"/>
      <c r="F18" s="76"/>
      <c r="G18" s="76"/>
    </row>
    <row r="19" spans="1:7" s="72" customFormat="1" ht="14.25" x14ac:dyDescent="0.2">
      <c r="A19" s="78"/>
      <c r="C19" s="75"/>
      <c r="D19" s="74"/>
      <c r="E19" s="76"/>
      <c r="F19" s="76"/>
      <c r="G19" s="76"/>
    </row>
    <row r="20" spans="1:7" s="72" customFormat="1" ht="14.25" x14ac:dyDescent="0.2">
      <c r="A20" s="78"/>
      <c r="C20" s="75"/>
      <c r="D20" s="74"/>
      <c r="E20" s="76"/>
      <c r="F20" s="76"/>
      <c r="G20" s="76"/>
    </row>
    <row r="21" spans="1:7" s="72" customFormat="1" ht="14.25" x14ac:dyDescent="0.2">
      <c r="A21" s="78" t="s">
        <v>62</v>
      </c>
      <c r="C21" s="75"/>
      <c r="D21" s="74"/>
      <c r="E21" s="76"/>
      <c r="F21" s="76"/>
      <c r="G21" s="76"/>
    </row>
    <row r="22" spans="1:7" s="72" customFormat="1" ht="14.25" x14ac:dyDescent="0.2">
      <c r="C22" s="75" t="s">
        <v>61</v>
      </c>
      <c r="D22" s="74"/>
      <c r="E22" s="76"/>
      <c r="F22" s="76"/>
      <c r="G22" s="76"/>
    </row>
    <row r="23" spans="1:7" s="72" customFormat="1" ht="14.25" x14ac:dyDescent="0.2">
      <c r="C23" s="75" t="s">
        <v>60</v>
      </c>
      <c r="D23" s="74"/>
      <c r="E23" s="76"/>
      <c r="F23" s="76"/>
      <c r="G23" s="76"/>
    </row>
    <row r="24" spans="1:7" s="72" customFormat="1" ht="14.25" x14ac:dyDescent="0.2">
      <c r="C24" s="77"/>
      <c r="D24" s="74"/>
      <c r="E24" s="76"/>
      <c r="F24" s="76"/>
      <c r="G24" s="76"/>
    </row>
    <row r="25" spans="1:7" s="72" customFormat="1" ht="14.25" x14ac:dyDescent="0.2">
      <c r="D25" s="74"/>
      <c r="E25" s="73"/>
      <c r="F25" s="73"/>
      <c r="G25" s="73"/>
    </row>
    <row r="26" spans="1:7" s="72" customFormat="1" ht="14.25" x14ac:dyDescent="0.2"/>
    <row r="27" spans="1:7" ht="15.75" customHeight="1" x14ac:dyDescent="0.25"/>
    <row r="30" spans="1:7" x14ac:dyDescent="0.25">
      <c r="B30" s="71"/>
      <c r="D30" s="71"/>
    </row>
    <row r="31" spans="1:7" x14ac:dyDescent="0.25">
      <c r="B31" s="71"/>
      <c r="D31" s="71"/>
    </row>
    <row r="32" spans="1:7" x14ac:dyDescent="0.25">
      <c r="B32" s="71"/>
      <c r="D32" s="71"/>
    </row>
    <row r="33" spans="2:5" x14ac:dyDescent="0.25">
      <c r="B33" s="71"/>
      <c r="D33" s="71"/>
    </row>
    <row r="34" spans="2:5" x14ac:dyDescent="0.25">
      <c r="B34" s="71"/>
      <c r="D34" s="71"/>
    </row>
    <row r="35" spans="2:5" x14ac:dyDescent="0.25">
      <c r="B35" s="71"/>
      <c r="D35" s="71"/>
    </row>
    <row r="36" spans="2:5" x14ac:dyDescent="0.25">
      <c r="B36" s="71"/>
      <c r="D36" s="71"/>
    </row>
    <row r="37" spans="2:5" x14ac:dyDescent="0.25">
      <c r="B37" s="71"/>
      <c r="D37" s="71"/>
      <c r="E37" s="71"/>
    </row>
    <row r="38" spans="2:5" x14ac:dyDescent="0.25">
      <c r="B38" s="71"/>
      <c r="D38" s="71"/>
    </row>
  </sheetData>
  <mergeCells count="1">
    <mergeCell ref="A2:B2"/>
  </mergeCells>
  <pageMargins left="0.98425196850393704" right="0.5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N20"/>
  <sheetViews>
    <sheetView topLeftCell="A10" zoomScale="115" zoomScaleNormal="115" workbookViewId="0">
      <selection activeCell="F3" sqref="F3"/>
    </sheetView>
  </sheetViews>
  <sheetFormatPr defaultRowHeight="15" x14ac:dyDescent="0.25"/>
  <cols>
    <col min="1" max="1" width="8.42578125" customWidth="1"/>
    <col min="2" max="2" width="67" customWidth="1"/>
    <col min="3" max="3" width="19.140625" bestFit="1" customWidth="1"/>
    <col min="4" max="4" width="7.42578125" customWidth="1"/>
    <col min="5" max="6" width="19.28515625" customWidth="1"/>
    <col min="7" max="7" width="44.5703125" customWidth="1"/>
    <col min="8" max="8" width="26.5703125" style="7" customWidth="1"/>
  </cols>
  <sheetData>
    <row r="1" spans="1:14" ht="20.100000000000001" customHeight="1" x14ac:dyDescent="0.25">
      <c r="A1" s="93" t="s">
        <v>57</v>
      </c>
      <c r="B1" s="93"/>
      <c r="C1" s="93"/>
      <c r="D1" s="93"/>
      <c r="E1" s="93"/>
      <c r="F1" s="93"/>
      <c r="G1" s="93"/>
    </row>
    <row r="2" spans="1:14" ht="15.75" thickBot="1" x14ac:dyDescent="0.3">
      <c r="A2" s="2"/>
      <c r="B2" s="2"/>
      <c r="C2" s="4"/>
      <c r="D2" s="2"/>
      <c r="E2" s="2"/>
      <c r="F2" s="2"/>
      <c r="G2" s="3"/>
      <c r="H2" s="6"/>
    </row>
    <row r="3" spans="1:14" ht="42.75" x14ac:dyDescent="0.25">
      <c r="A3" s="17" t="s">
        <v>0</v>
      </c>
      <c r="B3" s="18" t="s">
        <v>1</v>
      </c>
      <c r="C3" s="20" t="s">
        <v>4</v>
      </c>
      <c r="D3" s="20" t="s">
        <v>34</v>
      </c>
      <c r="E3" s="19" t="s">
        <v>35</v>
      </c>
      <c r="F3" s="20" t="s">
        <v>36</v>
      </c>
      <c r="G3" s="21" t="s">
        <v>2</v>
      </c>
    </row>
    <row r="4" spans="1:14" x14ac:dyDescent="0.25">
      <c r="A4" s="22" t="s">
        <v>5</v>
      </c>
      <c r="B4" s="23"/>
      <c r="C4" s="25"/>
      <c r="D4" s="25"/>
      <c r="E4" s="24"/>
      <c r="F4" s="25"/>
      <c r="G4" s="26"/>
    </row>
    <row r="5" spans="1:14" ht="50.1" customHeight="1" x14ac:dyDescent="0.25">
      <c r="A5" s="10">
        <v>1</v>
      </c>
      <c r="B5" s="8" t="s">
        <v>9</v>
      </c>
      <c r="C5" s="50">
        <v>450</v>
      </c>
      <c r="D5" s="50" t="s">
        <v>37</v>
      </c>
      <c r="E5" s="51"/>
      <c r="F5" s="51">
        <f>C5*E5</f>
        <v>0</v>
      </c>
      <c r="G5" s="49" t="s">
        <v>13</v>
      </c>
      <c r="I5" s="9"/>
      <c r="J5" s="9"/>
    </row>
    <row r="6" spans="1:14" ht="50.1" customHeight="1" x14ac:dyDescent="0.25">
      <c r="A6" s="10">
        <v>2</v>
      </c>
      <c r="B6" s="8" t="s">
        <v>10</v>
      </c>
      <c r="C6" s="50">
        <v>30</v>
      </c>
      <c r="D6" s="50" t="s">
        <v>37</v>
      </c>
      <c r="E6" s="51"/>
      <c r="F6" s="51">
        <f t="shared" ref="F6:F8" si="0">C6*E6</f>
        <v>0</v>
      </c>
      <c r="G6" s="49" t="s">
        <v>7</v>
      </c>
    </row>
    <row r="7" spans="1:14" ht="50.1" customHeight="1" x14ac:dyDescent="0.25">
      <c r="A7" s="10">
        <v>3</v>
      </c>
      <c r="B7" s="8" t="s">
        <v>11</v>
      </c>
      <c r="C7" s="50">
        <v>20</v>
      </c>
      <c r="D7" s="50" t="s">
        <v>37</v>
      </c>
      <c r="E7" s="51"/>
      <c r="F7" s="51">
        <f t="shared" si="0"/>
        <v>0</v>
      </c>
      <c r="G7" s="49" t="s">
        <v>7</v>
      </c>
      <c r="N7" t="s">
        <v>8</v>
      </c>
    </row>
    <row r="8" spans="1:14" ht="50.1" customHeight="1" x14ac:dyDescent="0.25">
      <c r="A8" s="10">
        <v>4</v>
      </c>
      <c r="B8" s="11" t="s">
        <v>12</v>
      </c>
      <c r="C8" s="50">
        <v>1</v>
      </c>
      <c r="D8" s="50" t="s">
        <v>39</v>
      </c>
      <c r="E8" s="51">
        <v>10000</v>
      </c>
      <c r="F8" s="51">
        <f t="shared" si="0"/>
        <v>10000</v>
      </c>
      <c r="G8" s="49" t="s">
        <v>3</v>
      </c>
    </row>
    <row r="9" spans="1:14" ht="50.1" customHeight="1" x14ac:dyDescent="0.25">
      <c r="A9" s="10">
        <v>5</v>
      </c>
      <c r="B9" s="8" t="s">
        <v>41</v>
      </c>
      <c r="C9" s="50">
        <v>1</v>
      </c>
      <c r="D9" s="50" t="s">
        <v>38</v>
      </c>
      <c r="E9" s="51"/>
      <c r="F9" s="51">
        <f t="shared" ref="F9:F16" si="1">C9*E9</f>
        <v>0</v>
      </c>
      <c r="G9" s="49" t="s">
        <v>6</v>
      </c>
    </row>
    <row r="10" spans="1:14" ht="50.1" customHeight="1" x14ac:dyDescent="0.25">
      <c r="A10" s="10">
        <v>6</v>
      </c>
      <c r="B10" s="8" t="s">
        <v>42</v>
      </c>
      <c r="C10" s="50">
        <v>1</v>
      </c>
      <c r="D10" s="50" t="s">
        <v>38</v>
      </c>
      <c r="E10" s="51"/>
      <c r="F10" s="51">
        <f t="shared" si="1"/>
        <v>0</v>
      </c>
      <c r="G10" s="49" t="s">
        <v>6</v>
      </c>
    </row>
    <row r="11" spans="1:14" ht="69.95" customHeight="1" x14ac:dyDescent="0.25">
      <c r="A11" s="10">
        <v>7</v>
      </c>
      <c r="B11" s="8" t="s">
        <v>43</v>
      </c>
      <c r="C11" s="50">
        <v>1</v>
      </c>
      <c r="D11" s="50" t="s">
        <v>38</v>
      </c>
      <c r="E11" s="51"/>
      <c r="F11" s="51">
        <f t="shared" si="1"/>
        <v>0</v>
      </c>
      <c r="G11" s="49" t="s">
        <v>6</v>
      </c>
    </row>
    <row r="12" spans="1:14" ht="50.1" customHeight="1" x14ac:dyDescent="0.25">
      <c r="A12" s="10">
        <v>9</v>
      </c>
      <c r="B12" s="8" t="s">
        <v>40</v>
      </c>
      <c r="C12" s="50">
        <v>1</v>
      </c>
      <c r="D12" s="50" t="s">
        <v>38</v>
      </c>
      <c r="E12" s="51"/>
      <c r="F12" s="51">
        <f t="shared" si="1"/>
        <v>0</v>
      </c>
      <c r="G12" s="49" t="s">
        <v>6</v>
      </c>
    </row>
    <row r="13" spans="1:14" ht="50.1" customHeight="1" x14ac:dyDescent="0.25">
      <c r="A13" s="10">
        <v>10</v>
      </c>
      <c r="B13" s="8" t="s">
        <v>44</v>
      </c>
      <c r="C13" s="50">
        <v>1</v>
      </c>
      <c r="D13" s="50" t="s">
        <v>38</v>
      </c>
      <c r="E13" s="51"/>
      <c r="F13" s="51">
        <f t="shared" si="1"/>
        <v>0</v>
      </c>
      <c r="G13" s="49" t="s">
        <v>6</v>
      </c>
    </row>
    <row r="14" spans="1:14" ht="50.1" customHeight="1" x14ac:dyDescent="0.25">
      <c r="A14" s="10">
        <v>11</v>
      </c>
      <c r="B14" s="8" t="s">
        <v>45</v>
      </c>
      <c r="C14" s="50">
        <v>1</v>
      </c>
      <c r="D14" s="50" t="s">
        <v>38</v>
      </c>
      <c r="E14" s="51"/>
      <c r="F14" s="51">
        <f t="shared" si="1"/>
        <v>0</v>
      </c>
      <c r="G14" s="49" t="s">
        <v>6</v>
      </c>
    </row>
    <row r="15" spans="1:14" ht="50.1" customHeight="1" x14ac:dyDescent="0.25">
      <c r="A15" s="10">
        <v>12</v>
      </c>
      <c r="B15" s="8" t="s">
        <v>46</v>
      </c>
      <c r="C15" s="50">
        <v>1</v>
      </c>
      <c r="D15" s="50" t="s">
        <v>38</v>
      </c>
      <c r="E15" s="51"/>
      <c r="F15" s="51">
        <f t="shared" si="1"/>
        <v>0</v>
      </c>
      <c r="G15" s="49" t="s">
        <v>6</v>
      </c>
    </row>
    <row r="16" spans="1:14" ht="50.1" customHeight="1" x14ac:dyDescent="0.25">
      <c r="A16" s="10">
        <v>12</v>
      </c>
      <c r="B16" s="8" t="s">
        <v>47</v>
      </c>
      <c r="C16" s="50">
        <v>1</v>
      </c>
      <c r="D16" s="50" t="s">
        <v>38</v>
      </c>
      <c r="E16" s="51"/>
      <c r="F16" s="51">
        <f t="shared" si="1"/>
        <v>0</v>
      </c>
      <c r="G16" s="49" t="s">
        <v>6</v>
      </c>
    </row>
    <row r="17" spans="1:8" s="5" customFormat="1" ht="18.75" customHeight="1" thickBot="1" x14ac:dyDescent="0.3">
      <c r="A17" s="27"/>
      <c r="B17" s="28"/>
      <c r="C17" s="30" t="s">
        <v>32</v>
      </c>
      <c r="D17" s="30"/>
      <c r="E17" s="29"/>
      <c r="F17" s="31">
        <f>SUM(F5:F16)</f>
        <v>10000</v>
      </c>
      <c r="G17" s="32"/>
    </row>
    <row r="18" spans="1:8" x14ac:dyDescent="0.25">
      <c r="A18" s="2"/>
      <c r="B18" s="2"/>
      <c r="C18" s="4"/>
      <c r="D18" s="2"/>
      <c r="E18" s="2"/>
      <c r="F18" s="2"/>
      <c r="G18" s="3"/>
      <c r="H18" s="6"/>
    </row>
    <row r="19" spans="1:8" x14ac:dyDescent="0.25">
      <c r="A19" s="2" t="s">
        <v>33</v>
      </c>
      <c r="B19" s="2"/>
      <c r="C19" s="4"/>
      <c r="D19" s="2"/>
      <c r="E19" s="2"/>
      <c r="F19" s="2"/>
      <c r="G19" s="3"/>
      <c r="H19" s="6"/>
    </row>
    <row r="20" spans="1:8" ht="16.5" customHeight="1" x14ac:dyDescent="0.25"/>
  </sheetData>
  <mergeCells count="1">
    <mergeCell ref="A1:G1"/>
  </mergeCells>
  <conditionalFormatting sqref="C5:C17">
    <cfRule type="cellIs" dxfId="3" priority="3" operator="equal">
      <formula>0</formula>
    </cfRule>
  </conditionalFormatting>
  <pageMargins left="0.31496062992125984" right="0.31496062992125984" top="0.82677165354330717" bottom="0.59055118110236227" header="0.31496062992125984" footer="0.31496062992125984"/>
  <pageSetup paperSize="9" scale="66" orientation="landscape" r:id="rId1"/>
  <headerFooter>
    <oddHeader>&amp;RPriloga št. 2 k okvirnemu sporazumu</oddHeader>
    <oddFooter>&amp;L&amp;F&amp;CStran &amp;P od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H20"/>
  <sheetViews>
    <sheetView zoomScale="85" zoomScaleNormal="85" workbookViewId="0">
      <selection activeCell="E14" sqref="E14"/>
    </sheetView>
  </sheetViews>
  <sheetFormatPr defaultRowHeight="15" x14ac:dyDescent="0.25"/>
  <cols>
    <col min="1" max="1" width="16" customWidth="1"/>
    <col min="2" max="2" width="67" customWidth="1"/>
    <col min="3" max="3" width="19.28515625" customWidth="1"/>
    <col min="4" max="4" width="17.7109375" customWidth="1"/>
    <col min="5" max="5" width="19.28515625" customWidth="1"/>
    <col min="6" max="6" width="27.28515625" customWidth="1"/>
    <col min="7" max="7" width="29.85546875" customWidth="1"/>
  </cols>
  <sheetData>
    <row r="1" spans="1:8" ht="18" x14ac:dyDescent="0.25">
      <c r="A1" s="94" t="s">
        <v>58</v>
      </c>
      <c r="B1" s="94"/>
      <c r="C1" s="94"/>
      <c r="D1" s="94"/>
      <c r="E1" s="94"/>
      <c r="F1" s="94"/>
      <c r="G1" s="94"/>
    </row>
    <row r="2" spans="1:8" ht="15.75" thickBot="1" x14ac:dyDescent="0.3">
      <c r="A2" s="2"/>
      <c r="B2" s="2"/>
      <c r="C2" s="4"/>
      <c r="D2" s="2"/>
      <c r="E2" s="2"/>
      <c r="F2" s="2"/>
      <c r="G2" s="3"/>
    </row>
    <row r="3" spans="1:8" ht="72" x14ac:dyDescent="0.25">
      <c r="A3" s="52" t="s">
        <v>0</v>
      </c>
      <c r="B3" s="53" t="s">
        <v>1</v>
      </c>
      <c r="C3" s="54" t="s">
        <v>48</v>
      </c>
      <c r="D3" s="54" t="s">
        <v>49</v>
      </c>
      <c r="E3" s="55" t="s">
        <v>34</v>
      </c>
      <c r="F3" s="54" t="s">
        <v>50</v>
      </c>
      <c r="G3" s="56" t="s">
        <v>36</v>
      </c>
    </row>
    <row r="4" spans="1:8" ht="18" x14ac:dyDescent="0.25">
      <c r="A4" s="57" t="s">
        <v>5</v>
      </c>
      <c r="B4" s="58"/>
      <c r="C4" s="59"/>
      <c r="D4" s="59"/>
      <c r="E4" s="60"/>
      <c r="F4" s="59"/>
      <c r="G4" s="61"/>
    </row>
    <row r="5" spans="1:8" ht="50.1" customHeight="1" x14ac:dyDescent="0.25">
      <c r="A5" s="62">
        <v>1</v>
      </c>
      <c r="B5" s="63" t="s">
        <v>14</v>
      </c>
      <c r="C5" s="64">
        <v>4</v>
      </c>
      <c r="D5" s="64">
        <v>1</v>
      </c>
      <c r="E5" s="65" t="s">
        <v>51</v>
      </c>
      <c r="F5" s="66"/>
      <c r="G5" s="90">
        <f>C5*D5*F5</f>
        <v>0</v>
      </c>
      <c r="H5" s="9"/>
    </row>
    <row r="6" spans="1:8" ht="50.1" customHeight="1" x14ac:dyDescent="0.25">
      <c r="A6" s="62">
        <v>2</v>
      </c>
      <c r="B6" s="63" t="s">
        <v>15</v>
      </c>
      <c r="C6" s="64">
        <v>2</v>
      </c>
      <c r="D6" s="64">
        <v>16</v>
      </c>
      <c r="E6" s="65" t="s">
        <v>51</v>
      </c>
      <c r="F6" s="91"/>
      <c r="G6" s="90">
        <f t="shared" ref="G6:G14" si="0">C6*D6*F6</f>
        <v>0</v>
      </c>
    </row>
    <row r="7" spans="1:8" ht="50.1" customHeight="1" x14ac:dyDescent="0.25">
      <c r="A7" s="62">
        <v>3</v>
      </c>
      <c r="B7" s="63" t="s">
        <v>16</v>
      </c>
      <c r="C7" s="64">
        <v>2</v>
      </c>
      <c r="D7" s="64">
        <v>2</v>
      </c>
      <c r="E7" s="65" t="s">
        <v>51</v>
      </c>
      <c r="F7" s="91"/>
      <c r="G7" s="90">
        <f t="shared" si="0"/>
        <v>0</v>
      </c>
    </row>
    <row r="8" spans="1:8" ht="50.1" customHeight="1" x14ac:dyDescent="0.25">
      <c r="A8" s="62">
        <v>4</v>
      </c>
      <c r="B8" s="63" t="s">
        <v>17</v>
      </c>
      <c r="C8" s="64">
        <v>2</v>
      </c>
      <c r="D8" s="64">
        <v>18</v>
      </c>
      <c r="E8" s="65" t="s">
        <v>51</v>
      </c>
      <c r="F8" s="91"/>
      <c r="G8" s="90">
        <f t="shared" si="0"/>
        <v>0</v>
      </c>
    </row>
    <row r="9" spans="1:8" ht="50.1" customHeight="1" x14ac:dyDescent="0.25">
      <c r="A9" s="62">
        <v>5</v>
      </c>
      <c r="B9" s="67" t="s">
        <v>18</v>
      </c>
      <c r="C9" s="64">
        <v>2</v>
      </c>
      <c r="D9" s="64">
        <v>8</v>
      </c>
      <c r="E9" s="65" t="s">
        <v>51</v>
      </c>
      <c r="F9" s="91"/>
      <c r="G9" s="90">
        <f t="shared" si="0"/>
        <v>0</v>
      </c>
    </row>
    <row r="10" spans="1:8" ht="50.1" customHeight="1" x14ac:dyDescent="0.25">
      <c r="A10" s="62">
        <v>6</v>
      </c>
      <c r="B10" s="67" t="s">
        <v>52</v>
      </c>
      <c r="C10" s="64">
        <v>20</v>
      </c>
      <c r="D10" s="64">
        <v>24</v>
      </c>
      <c r="E10" s="65" t="s">
        <v>53</v>
      </c>
      <c r="F10" s="91"/>
      <c r="G10" s="90">
        <f t="shared" si="0"/>
        <v>0</v>
      </c>
    </row>
    <row r="11" spans="1:8" ht="50.1" customHeight="1" x14ac:dyDescent="0.25">
      <c r="A11" s="62">
        <v>7</v>
      </c>
      <c r="B11" s="67" t="s">
        <v>54</v>
      </c>
      <c r="C11" s="64">
        <v>60</v>
      </c>
      <c r="D11" s="64">
        <v>1</v>
      </c>
      <c r="E11" s="65" t="s">
        <v>55</v>
      </c>
      <c r="F11" s="91"/>
      <c r="G11" s="90">
        <f t="shared" si="0"/>
        <v>0</v>
      </c>
    </row>
    <row r="12" spans="1:8" ht="50.1" customHeight="1" x14ac:dyDescent="0.25">
      <c r="A12" s="62">
        <v>8</v>
      </c>
      <c r="B12" s="67" t="s">
        <v>19</v>
      </c>
      <c r="C12" s="64">
        <v>60</v>
      </c>
      <c r="D12" s="64">
        <v>1</v>
      </c>
      <c r="E12" s="65" t="s">
        <v>55</v>
      </c>
      <c r="F12" s="91"/>
      <c r="G12" s="90">
        <f t="shared" si="0"/>
        <v>0</v>
      </c>
    </row>
    <row r="13" spans="1:8" ht="84.75" customHeight="1" x14ac:dyDescent="0.25">
      <c r="A13" s="62">
        <v>9</v>
      </c>
      <c r="B13" s="67" t="s">
        <v>56</v>
      </c>
      <c r="C13" s="64">
        <v>1</v>
      </c>
      <c r="D13" s="64">
        <v>1</v>
      </c>
      <c r="E13" s="65" t="s">
        <v>82</v>
      </c>
      <c r="F13" s="91">
        <v>22000</v>
      </c>
      <c r="G13" s="90">
        <f t="shared" si="0"/>
        <v>22000</v>
      </c>
    </row>
    <row r="14" spans="1:8" ht="50.1" customHeight="1" x14ac:dyDescent="0.25">
      <c r="A14" s="62">
        <v>10</v>
      </c>
      <c r="B14" s="67" t="s">
        <v>20</v>
      </c>
      <c r="C14" s="64">
        <v>1</v>
      </c>
      <c r="D14" s="64">
        <v>45</v>
      </c>
      <c r="E14" s="65" t="s">
        <v>38</v>
      </c>
      <c r="F14" s="91"/>
      <c r="G14" s="90">
        <f t="shared" si="0"/>
        <v>0</v>
      </c>
    </row>
    <row r="15" spans="1:8" s="5" customFormat="1" ht="18.75" customHeight="1" thickBot="1" x14ac:dyDescent="0.3">
      <c r="A15" s="68"/>
      <c r="B15" s="95" t="s">
        <v>32</v>
      </c>
      <c r="C15" s="96"/>
      <c r="D15" s="96"/>
      <c r="E15" s="96"/>
      <c r="F15" s="97"/>
      <c r="G15" s="69">
        <f>SUM(G5:G14)</f>
        <v>22000</v>
      </c>
    </row>
    <row r="16" spans="1:8" x14ac:dyDescent="0.25">
      <c r="A16" s="2"/>
      <c r="B16" s="2"/>
      <c r="C16" s="4"/>
      <c r="D16" s="2"/>
      <c r="E16" s="2"/>
      <c r="F16" s="2"/>
      <c r="G16" s="3"/>
    </row>
    <row r="17" spans="1:7" ht="15.75" x14ac:dyDescent="0.25">
      <c r="A17" s="2" t="s">
        <v>33</v>
      </c>
      <c r="B17" s="13"/>
      <c r="C17" s="15"/>
      <c r="D17" s="2"/>
      <c r="E17" s="2"/>
      <c r="F17" s="2"/>
      <c r="G17" s="1"/>
    </row>
    <row r="18" spans="1:7" ht="15.75" x14ac:dyDescent="0.25">
      <c r="A18" s="2"/>
      <c r="B18" s="13"/>
      <c r="C18" s="16"/>
      <c r="D18" s="2"/>
      <c r="E18" s="2"/>
      <c r="F18" s="2"/>
      <c r="G18" s="1"/>
    </row>
    <row r="19" spans="1:7" ht="15.75" x14ac:dyDescent="0.25">
      <c r="A19" s="2"/>
      <c r="B19" s="14"/>
      <c r="C19" s="13"/>
      <c r="D19" s="2"/>
      <c r="E19" s="2"/>
      <c r="F19" s="2"/>
      <c r="G19" s="2"/>
    </row>
    <row r="20" spans="1:7" ht="16.5" customHeight="1" x14ac:dyDescent="0.25"/>
  </sheetData>
  <mergeCells count="2">
    <mergeCell ref="A1:G1"/>
    <mergeCell ref="B15:F15"/>
  </mergeCells>
  <conditionalFormatting sqref="C5">
    <cfRule type="cellIs" dxfId="2" priority="3" operator="equal">
      <formula>0</formula>
    </cfRule>
  </conditionalFormatting>
  <conditionalFormatting sqref="C6:C14">
    <cfRule type="cellIs" dxfId="1" priority="2" operator="equal">
      <formula>0</formula>
    </cfRule>
  </conditionalFormatting>
  <conditionalFormatting sqref="B15">
    <cfRule type="cellIs" dxfId="0" priority="1" operator="equal">
      <formula>0</formula>
    </cfRule>
  </conditionalFormatting>
  <pageMargins left="0.31496062992125984" right="0.31496062992125984" top="0.82677165354330717" bottom="0.59055118110236227" header="0.31496062992125984" footer="0.31496062992125984"/>
  <pageSetup paperSize="9" scale="71" orientation="landscape" r:id="rId1"/>
  <headerFooter>
    <oddHeader>&amp;RPriloga št. 2 k okvirnemu sporazumu</oddHeader>
    <oddFooter>&amp;L&amp;F&amp;CStran &amp;P od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8"/>
  <sheetViews>
    <sheetView zoomScale="85" zoomScaleNormal="85" workbookViewId="0">
      <selection activeCell="A28" sqref="A28"/>
    </sheetView>
  </sheetViews>
  <sheetFormatPr defaultRowHeight="15" x14ac:dyDescent="0.25"/>
  <cols>
    <col min="1" max="1" width="11.42578125" customWidth="1"/>
    <col min="2" max="2" width="31" customWidth="1"/>
    <col min="3" max="3" width="23.42578125" customWidth="1"/>
    <col min="4" max="4" width="17.7109375" customWidth="1"/>
    <col min="5" max="5" width="31.140625" customWidth="1"/>
  </cols>
  <sheetData>
    <row r="1" spans="1:5" ht="45.75" customHeight="1" x14ac:dyDescent="0.25">
      <c r="A1" s="107" t="s">
        <v>59</v>
      </c>
      <c r="B1" s="107"/>
      <c r="C1" s="107"/>
      <c r="D1" s="107"/>
      <c r="E1" s="107"/>
    </row>
    <row r="2" spans="1:5" ht="15.75" thickBot="1" x14ac:dyDescent="0.3">
      <c r="A2" s="2"/>
      <c r="B2" s="2"/>
      <c r="C2" s="2"/>
      <c r="D2" s="2"/>
      <c r="E2" s="2"/>
    </row>
    <row r="3" spans="1:5" ht="21" customHeight="1" x14ac:dyDescent="0.25">
      <c r="A3" s="33" t="s">
        <v>77</v>
      </c>
      <c r="B3" s="34"/>
      <c r="C3" s="34"/>
      <c r="D3" s="34"/>
      <c r="E3" s="35"/>
    </row>
    <row r="4" spans="1:5" ht="21" customHeight="1" x14ac:dyDescent="0.25">
      <c r="A4" s="102" t="s">
        <v>21</v>
      </c>
      <c r="B4" s="103" t="s">
        <v>22</v>
      </c>
      <c r="C4" s="103" t="s">
        <v>23</v>
      </c>
      <c r="D4" s="103" t="s">
        <v>24</v>
      </c>
      <c r="E4" s="105" t="s">
        <v>36</v>
      </c>
    </row>
    <row r="5" spans="1:5" ht="21" customHeight="1" x14ac:dyDescent="0.25">
      <c r="A5" s="102"/>
      <c r="B5" s="103"/>
      <c r="C5" s="103"/>
      <c r="D5" s="104"/>
      <c r="E5" s="105"/>
    </row>
    <row r="6" spans="1:5" ht="28.5" x14ac:dyDescent="0.25">
      <c r="A6" s="44">
        <v>1</v>
      </c>
      <c r="B6" s="43" t="s">
        <v>25</v>
      </c>
      <c r="C6" s="43"/>
      <c r="D6" s="43">
        <v>24</v>
      </c>
      <c r="E6" s="45">
        <f>D6*C6</f>
        <v>0</v>
      </c>
    </row>
    <row r="7" spans="1:5" ht="21" customHeight="1" x14ac:dyDescent="0.25">
      <c r="A7" s="106">
        <v>2</v>
      </c>
      <c r="B7" s="99" t="s">
        <v>26</v>
      </c>
      <c r="C7" s="99"/>
      <c r="D7" s="99">
        <v>2</v>
      </c>
      <c r="E7" s="109">
        <f>C7*D7</f>
        <v>0</v>
      </c>
    </row>
    <row r="8" spans="1:5" x14ac:dyDescent="0.25">
      <c r="A8" s="106"/>
      <c r="B8" s="99"/>
      <c r="C8" s="99"/>
      <c r="D8" s="99"/>
      <c r="E8" s="110"/>
    </row>
    <row r="9" spans="1:5" ht="21" customHeight="1" x14ac:dyDescent="0.25">
      <c r="A9" s="44">
        <v>3</v>
      </c>
      <c r="B9" s="43" t="s">
        <v>27</v>
      </c>
      <c r="C9" s="43"/>
      <c r="D9" s="43">
        <v>40</v>
      </c>
      <c r="E9" s="48">
        <f>D9*C9</f>
        <v>0</v>
      </c>
    </row>
    <row r="10" spans="1:5" ht="21" customHeight="1" x14ac:dyDescent="0.25">
      <c r="A10" s="98">
        <v>4</v>
      </c>
      <c r="B10" s="99" t="s">
        <v>28</v>
      </c>
      <c r="C10" s="99" t="s">
        <v>79</v>
      </c>
      <c r="D10" s="99">
        <v>24</v>
      </c>
      <c r="E10" s="108">
        <f>D10*60</f>
        <v>1440</v>
      </c>
    </row>
    <row r="11" spans="1:5" x14ac:dyDescent="0.25">
      <c r="A11" s="98"/>
      <c r="B11" s="99"/>
      <c r="C11" s="99"/>
      <c r="D11" s="99"/>
      <c r="E11" s="108"/>
    </row>
    <row r="12" spans="1:5" ht="21" customHeight="1" thickBot="1" x14ac:dyDescent="0.3">
      <c r="A12" s="36"/>
      <c r="B12" s="37"/>
      <c r="C12" s="37"/>
      <c r="D12" s="38" t="s">
        <v>29</v>
      </c>
      <c r="E12" s="39">
        <f>SUM(E6:E11)</f>
        <v>1440</v>
      </c>
    </row>
    <row r="13" spans="1:5" ht="21" customHeight="1" thickBot="1" x14ac:dyDescent="0.3">
      <c r="A13" s="12"/>
      <c r="B13" s="12"/>
      <c r="C13" s="12"/>
      <c r="D13" s="12"/>
      <c r="E13" s="12"/>
    </row>
    <row r="14" spans="1:5" ht="21" customHeight="1" x14ac:dyDescent="0.25">
      <c r="A14" s="33" t="s">
        <v>78</v>
      </c>
      <c r="B14" s="34"/>
      <c r="C14" s="34"/>
      <c r="D14" s="34"/>
      <c r="E14" s="35"/>
    </row>
    <row r="15" spans="1:5" ht="21" customHeight="1" x14ac:dyDescent="0.25">
      <c r="A15" s="102" t="s">
        <v>21</v>
      </c>
      <c r="B15" s="103" t="s">
        <v>22</v>
      </c>
      <c r="C15" s="103" t="s">
        <v>23</v>
      </c>
      <c r="D15" s="103" t="s">
        <v>24</v>
      </c>
      <c r="E15" s="105" t="s">
        <v>36</v>
      </c>
    </row>
    <row r="16" spans="1:5" ht="21" customHeight="1" x14ac:dyDescent="0.25">
      <c r="A16" s="102"/>
      <c r="B16" s="103"/>
      <c r="C16" s="103"/>
      <c r="D16" s="104"/>
      <c r="E16" s="105"/>
    </row>
    <row r="17" spans="1:5" ht="28.5" x14ac:dyDescent="0.25">
      <c r="A17" s="44">
        <v>1</v>
      </c>
      <c r="B17" s="43" t="s">
        <v>30</v>
      </c>
      <c r="C17" s="46"/>
      <c r="D17" s="43">
        <v>24</v>
      </c>
      <c r="E17" s="48">
        <f>D17*C17</f>
        <v>0</v>
      </c>
    </row>
    <row r="18" spans="1:5" ht="42.75" x14ac:dyDescent="0.25">
      <c r="A18" s="44">
        <v>2</v>
      </c>
      <c r="B18" s="43" t="s">
        <v>31</v>
      </c>
      <c r="C18" s="46"/>
      <c r="D18" s="43">
        <v>24</v>
      </c>
      <c r="E18" s="47">
        <f>D18*C18</f>
        <v>0</v>
      </c>
    </row>
    <row r="19" spans="1:5" ht="21" customHeight="1" x14ac:dyDescent="0.25">
      <c r="A19" s="106">
        <v>3</v>
      </c>
      <c r="B19" s="99" t="s">
        <v>26</v>
      </c>
      <c r="C19" s="100"/>
      <c r="D19" s="99">
        <v>2</v>
      </c>
      <c r="E19" s="101">
        <f>D19*C19</f>
        <v>0</v>
      </c>
    </row>
    <row r="20" spans="1:5" x14ac:dyDescent="0.25">
      <c r="A20" s="106"/>
      <c r="B20" s="99"/>
      <c r="C20" s="100"/>
      <c r="D20" s="99"/>
      <c r="E20" s="101"/>
    </row>
    <row r="21" spans="1:5" ht="21" customHeight="1" x14ac:dyDescent="0.25">
      <c r="A21" s="44">
        <v>4</v>
      </c>
      <c r="B21" s="43" t="s">
        <v>27</v>
      </c>
      <c r="C21" s="46"/>
      <c r="D21" s="43">
        <v>30</v>
      </c>
      <c r="E21" s="48">
        <f>D21*C21</f>
        <v>0</v>
      </c>
    </row>
    <row r="22" spans="1:5" ht="21" customHeight="1" x14ac:dyDescent="0.25">
      <c r="A22" s="98">
        <v>5</v>
      </c>
      <c r="B22" s="99" t="s">
        <v>28</v>
      </c>
      <c r="C22" s="100" t="s">
        <v>80</v>
      </c>
      <c r="D22" s="99">
        <v>24</v>
      </c>
      <c r="E22" s="101">
        <f>D22*35</f>
        <v>840</v>
      </c>
    </row>
    <row r="23" spans="1:5" x14ac:dyDescent="0.25">
      <c r="A23" s="98"/>
      <c r="B23" s="99"/>
      <c r="C23" s="100"/>
      <c r="D23" s="99"/>
      <c r="E23" s="101"/>
    </row>
    <row r="24" spans="1:5" ht="21" customHeight="1" thickBot="1" x14ac:dyDescent="0.3">
      <c r="A24" s="36"/>
      <c r="B24" s="37"/>
      <c r="C24" s="37"/>
      <c r="D24" s="38" t="s">
        <v>29</v>
      </c>
      <c r="E24" s="39">
        <f>SUM(E17:E23)</f>
        <v>840</v>
      </c>
    </row>
    <row r="25" spans="1:5" ht="21" customHeight="1" thickBot="1" x14ac:dyDescent="0.3">
      <c r="A25" s="2"/>
      <c r="B25" s="2"/>
      <c r="C25" s="2"/>
      <c r="D25" s="2"/>
      <c r="E25" s="2"/>
    </row>
    <row r="26" spans="1:5" ht="21" customHeight="1" thickBot="1" x14ac:dyDescent="0.3">
      <c r="A26" s="40" t="s">
        <v>81</v>
      </c>
      <c r="B26" s="41"/>
      <c r="C26" s="41"/>
      <c r="D26" s="41"/>
      <c r="E26" s="42">
        <f>E24+E12</f>
        <v>2280</v>
      </c>
    </row>
    <row r="27" spans="1:5" x14ac:dyDescent="0.25">
      <c r="A27" s="2"/>
      <c r="B27" s="2"/>
      <c r="C27" s="2"/>
      <c r="D27" s="2"/>
      <c r="E27" s="2"/>
    </row>
    <row r="28" spans="1:5" x14ac:dyDescent="0.25">
      <c r="A28" s="2" t="s">
        <v>33</v>
      </c>
    </row>
  </sheetData>
  <mergeCells count="31">
    <mergeCell ref="A1:E1"/>
    <mergeCell ref="A10:A11"/>
    <mergeCell ref="B10:B11"/>
    <mergeCell ref="C10:C11"/>
    <mergeCell ref="D10:D11"/>
    <mergeCell ref="E10:E11"/>
    <mergeCell ref="A7:A8"/>
    <mergeCell ref="B7:B8"/>
    <mergeCell ref="C7:C8"/>
    <mergeCell ref="D7:D8"/>
    <mergeCell ref="E7:E8"/>
    <mergeCell ref="A4:A5"/>
    <mergeCell ref="B4:B5"/>
    <mergeCell ref="C4:C5"/>
    <mergeCell ref="D4:D5"/>
    <mergeCell ref="E4:E5"/>
    <mergeCell ref="A19:A20"/>
    <mergeCell ref="B19:B20"/>
    <mergeCell ref="C19:C20"/>
    <mergeCell ref="D19:D20"/>
    <mergeCell ref="E19:E20"/>
    <mergeCell ref="A15:A16"/>
    <mergeCell ref="B15:B16"/>
    <mergeCell ref="C15:C16"/>
    <mergeCell ref="D15:D16"/>
    <mergeCell ref="E15:E16"/>
    <mergeCell ref="A22:A23"/>
    <mergeCell ref="B22:B23"/>
    <mergeCell ref="C22:C23"/>
    <mergeCell ref="D22:D23"/>
    <mergeCell ref="E22:E23"/>
  </mergeCells>
  <pageMargins left="0.31496062992125984" right="0.31496062992125984" top="0.82677165354330717" bottom="0.59055118110236227" header="0.31496062992125984" footer="0.31496062992125984"/>
  <pageSetup paperSize="9" scale="85" orientation="landscape" r:id="rId1"/>
  <headerFooter>
    <oddHeader>&amp;RPriloga št. 2 k okvirnemu sporazumu</oddHead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3</vt:i4>
      </vt:variant>
    </vt:vector>
  </HeadingPairs>
  <TitlesOfParts>
    <vt:vector size="7" baseType="lpstr">
      <vt:lpstr>Rekapitulacija</vt:lpstr>
      <vt:lpstr>1. sklop</vt:lpstr>
      <vt:lpstr>2. sklop</vt:lpstr>
      <vt:lpstr>3. sklop</vt:lpstr>
      <vt:lpstr>'1. sklop'!Področje_tiskanja</vt:lpstr>
      <vt:lpstr>'2. sklop'!Področje_tiskanja</vt:lpstr>
      <vt:lpstr>'3. sklop'!Področje_tiskanja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LOTI WINDSCHNURER</cp:lastModifiedBy>
  <cp:lastPrinted>2022-04-11T08:21:17Z</cp:lastPrinted>
  <dcterms:created xsi:type="dcterms:W3CDTF">2013-10-17T11:57:48Z</dcterms:created>
  <dcterms:modified xsi:type="dcterms:W3CDTF">2022-04-19T07:49:03Z</dcterms:modified>
</cp:coreProperties>
</file>