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05" windowWidth="15180" windowHeight="8655" tabRatio="603" activeTab="0"/>
  </bookViews>
  <sheets>
    <sheet name="rekapitulacija" sheetId="1" r:id="rId1"/>
    <sheet name="1. Sklop - MEHOVNI PLINOMERI" sheetId="2" r:id="rId2"/>
    <sheet name="2. Sklop - ROTACIJSKI PLINOMERI" sheetId="3" r:id="rId3"/>
    <sheet name="3. Sklop - TURBINSKI PLINOMERI" sheetId="4" r:id="rId4"/>
    <sheet name="4. Sklop - REGULATORJI TLAKA" sheetId="5" r:id="rId5"/>
    <sheet name="5. Sklop - PLINSKI FILTRI" sheetId="6" r:id="rId6"/>
    <sheet name="6. Sklop-ELEKTRONSKI KOREKTORJI" sheetId="7" r:id="rId7"/>
    <sheet name="7. Sklop - MEHOVNI PLM. OSTALO " sheetId="8" r:id="rId8"/>
    <sheet name="8. REZERVNI DELI - ELSTER" sheetId="9" r:id="rId9"/>
    <sheet name="9. REZERVNI DELI - ITRON" sheetId="10" r:id="rId10"/>
    <sheet name="10. REZERVNI DELI - RMG" sheetId="11" r:id="rId11"/>
  </sheets>
  <definedNames>
    <definedName name="_xlnm.Print_Titles" localSheetId="10">'10. REZERVNI DELI - RMG'!$3:$3</definedName>
    <definedName name="_xlnm.Print_Titles" localSheetId="8">'8. REZERVNI DELI - ELSTER'!$2:$2</definedName>
    <definedName name="_xlnm.Print_Titles" localSheetId="9">'9. REZERVNI DELI - ITRON'!$2:$2</definedName>
  </definedNames>
  <calcPr fullCalcOnLoad="1"/>
</workbook>
</file>

<file path=xl/sharedStrings.xml><?xml version="1.0" encoding="utf-8"?>
<sst xmlns="http://schemas.openxmlformats.org/spreadsheetml/2006/main" count="1157" uniqueCount="618">
  <si>
    <t>kos</t>
  </si>
  <si>
    <t>ZR 20 DN 25</t>
  </si>
  <si>
    <t xml:space="preserve">mehovni plinomeri </t>
  </si>
  <si>
    <t xml:space="preserve">regulatorji tlaka </t>
  </si>
  <si>
    <t xml:space="preserve">Plinska merilna in regulacijska oprema </t>
  </si>
  <si>
    <t>VRSTA BLAGA</t>
  </si>
  <si>
    <r>
      <t xml:space="preserve">rotacijski plinomeri  (p </t>
    </r>
    <r>
      <rPr>
        <b/>
        <vertAlign val="subscript"/>
        <sz val="9"/>
        <rFont val="Tahoma"/>
        <family val="2"/>
      </rPr>
      <t xml:space="preserve">max </t>
    </r>
    <r>
      <rPr>
        <b/>
        <sz val="9"/>
        <rFont val="Tahoma"/>
        <family val="2"/>
      </rPr>
      <t>= 16 bar)</t>
    </r>
  </si>
  <si>
    <t>RG-25 DN 50</t>
  </si>
  <si>
    <t>RG-65 DN 50</t>
  </si>
  <si>
    <t>ZR 40 DN 40</t>
  </si>
  <si>
    <t>plinski filtri</t>
  </si>
  <si>
    <t>DN 50</t>
  </si>
  <si>
    <t>DN 80</t>
  </si>
  <si>
    <t>DN 150</t>
  </si>
  <si>
    <t>1.</t>
  </si>
  <si>
    <t>2.</t>
  </si>
  <si>
    <t>3.</t>
  </si>
  <si>
    <t>4.</t>
  </si>
  <si>
    <t>5.</t>
  </si>
  <si>
    <t>RG-100 DN 80</t>
  </si>
  <si>
    <t>RG-160 DN 100</t>
  </si>
  <si>
    <t>TG-100 DN 80</t>
  </si>
  <si>
    <t>TG-160 DN 80</t>
  </si>
  <si>
    <t>TG-160 DN 100</t>
  </si>
  <si>
    <t>TG-250 DN 100</t>
  </si>
  <si>
    <t>TG-400 DN 150</t>
  </si>
  <si>
    <t>TG-650 DN 150</t>
  </si>
  <si>
    <t>ZR 50 DN 50</t>
  </si>
  <si>
    <t>nizkotlačni regulator (100/22 mbar) DN 25</t>
  </si>
  <si>
    <t>nizkotlačni regulator (100/22 mbar) DN 50</t>
  </si>
  <si>
    <t>DN 100</t>
  </si>
  <si>
    <t>vložek za filter DN 50</t>
  </si>
  <si>
    <t>vložek za filter DN 80</t>
  </si>
  <si>
    <t>vložek za filter DN 100</t>
  </si>
  <si>
    <t>vložek za filter DN 150</t>
  </si>
  <si>
    <t>6.</t>
  </si>
  <si>
    <t>dvostopenjski regulator PN 4 - 25m3(navojni)</t>
  </si>
  <si>
    <t>dvostopenjski regulator PN 4 - 25 m3/h(s prirobnicami)</t>
  </si>
  <si>
    <r>
      <t xml:space="preserve">turbinski plinomeri  (p </t>
    </r>
    <r>
      <rPr>
        <b/>
        <vertAlign val="subscript"/>
        <sz val="9"/>
        <rFont val="Tahoma"/>
        <family val="2"/>
      </rPr>
      <t xml:space="preserve">max </t>
    </r>
    <r>
      <rPr>
        <b/>
        <sz val="9"/>
        <rFont val="Tahoma"/>
        <family val="2"/>
      </rPr>
      <t>= 10bar)</t>
    </r>
  </si>
  <si>
    <t>G-4T DN20 + hol. (A=250mm)</t>
  </si>
  <si>
    <t>G-4T DN20 + hol. (A=110mm)</t>
  </si>
  <si>
    <t>G-4 DN20 + hol. (A=110mm)</t>
  </si>
  <si>
    <t>G-4 DN20 + hol. (A=250 mm)</t>
  </si>
  <si>
    <t>G-4 DN25 + hol.</t>
  </si>
  <si>
    <t>G-10 DN40 + hol.</t>
  </si>
  <si>
    <t>G-16 DN40 + hol.</t>
  </si>
  <si>
    <t>G-25 DN50 + hol.</t>
  </si>
  <si>
    <t>G-40 DN80</t>
  </si>
  <si>
    <t>G-4T DN25 + hol. (A=250mm)</t>
  </si>
  <si>
    <t>G-4T DN25 + hol. (A=110mm)</t>
  </si>
  <si>
    <t>G-10T DN40 + hol.</t>
  </si>
  <si>
    <t>G-16T DN40 + hol.</t>
  </si>
  <si>
    <t>G-25T DN50 + hol.</t>
  </si>
  <si>
    <t>G-6 DN25 + hol. (A=250 mm)</t>
  </si>
  <si>
    <t>tesnila iz gume za plinomer G-10,16 DN40 (HTB); d=2,5mm</t>
  </si>
  <si>
    <t>tesnila iz gume za plinomer G-4 DN20 (HTB); d=2,5mm</t>
  </si>
  <si>
    <t>tesnila iz gume za plinomer G-4,6 DN25 (HTB); d=2,5mm</t>
  </si>
  <si>
    <t>tesnila iz gume za plinomer G-25 DN50 (HTB); d=2,5mm</t>
  </si>
  <si>
    <t>tesnila iz gume prirobnična DN 40</t>
  </si>
  <si>
    <t>tesnila iz gume prirobnična DN 50</t>
  </si>
  <si>
    <t>tesnila iz gume prirobnična DN 80</t>
  </si>
  <si>
    <t>tesnila iz gume prirobnična DN 100</t>
  </si>
  <si>
    <t>QG-1600 DN200 (za delovni tlak do 16 bar)</t>
  </si>
  <si>
    <t>QG-1000 DN200 (za delovni tlak do 16 bar)</t>
  </si>
  <si>
    <t>srednjetlačni regulator HDR 133-4-72 DN 25 prirobnični</t>
  </si>
  <si>
    <t>RG-40 DN 50</t>
  </si>
  <si>
    <t>Rezervni deli za mehovne plinomere Elster</t>
  </si>
  <si>
    <t>KAT. KODA</t>
  </si>
  <si>
    <t xml:space="preserve">NAZIV </t>
  </si>
  <si>
    <t>nastavek - adapter za mehovne plinomere 250-110 mm</t>
  </si>
  <si>
    <t>zobniški pari (justirni zobniki)za mehovne plinomere Elster A250 (G4-G65)</t>
  </si>
  <si>
    <t>dajalnik impulzov za mehovne plinomere (reed kontakt)</t>
  </si>
  <si>
    <t>Priključek (holandec) za plinomer G4, DN20, rumeno kromiran + HTB tesnilo</t>
  </si>
  <si>
    <t>Priključek (holandec) za mehovni plinomer, DN40</t>
  </si>
  <si>
    <t>Priključek (holandec) za mehovni plinomer, DN50</t>
  </si>
  <si>
    <t>Skupaj rezervni deli za mehovne plinomere</t>
  </si>
  <si>
    <t>Rezervni deli za rotacijske plinomere Elster, Instromet</t>
  </si>
  <si>
    <t>077 7124 3</t>
  </si>
  <si>
    <t>Valj premagas DN40, DN 50</t>
  </si>
  <si>
    <t>par</t>
  </si>
  <si>
    <t>077 7126 3</t>
  </si>
  <si>
    <t>Valj premagas DN 80</t>
  </si>
  <si>
    <t>Ležaj GRW ss608-2z 603 210/b</t>
  </si>
  <si>
    <t>151 0949 3</t>
  </si>
  <si>
    <t>Stranska plošča G16 do G100</t>
  </si>
  <si>
    <t>Zobnik sinhronizacijski desni G16 do G100</t>
  </si>
  <si>
    <t>Zobnik sinhronizacijski levi G16 do G100</t>
  </si>
  <si>
    <t>Okence za nivo olja</t>
  </si>
  <si>
    <t>Transmisija komplet G16 do G100, G160</t>
  </si>
  <si>
    <t>059 7097 4</t>
  </si>
  <si>
    <t>Magnetna sklopka (komplet)</t>
  </si>
  <si>
    <t>Pokrov številčnice</t>
  </si>
  <si>
    <t>Številčnica (sestavljena)</t>
  </si>
  <si>
    <t>077 7156 4</t>
  </si>
  <si>
    <t>Valj premagas DN 100 (G160)</t>
  </si>
  <si>
    <t>151 0950 2</t>
  </si>
  <si>
    <t>Stranska plošča G160</t>
  </si>
  <si>
    <t>Zobnik sinhronizacijski desni (G160)</t>
  </si>
  <si>
    <t>Zobnik sinhronizacijski levi (G160)</t>
  </si>
  <si>
    <t>Ležaj 6201-2Z G100, G250</t>
  </si>
  <si>
    <t>Dajalnik impulzov za turinske in rotacijske plinomere IN-S11</t>
  </si>
  <si>
    <t>Instromet</t>
  </si>
  <si>
    <t>510-05-001</t>
  </si>
  <si>
    <t>Ležaj (IRM-3)</t>
  </si>
  <si>
    <t>510-17-000</t>
  </si>
  <si>
    <t>Ležaj 6203H (IRM-3)</t>
  </si>
  <si>
    <t>510-15-005</t>
  </si>
  <si>
    <t>Ležaj 6202H (IRM-3)</t>
  </si>
  <si>
    <t>Olje za podmazovanje</t>
  </si>
  <si>
    <t>l</t>
  </si>
  <si>
    <t>Skupaj rezervni deli za rotacijske plinomere</t>
  </si>
  <si>
    <t>Zobnik justirni Instromet</t>
  </si>
  <si>
    <t>510-03-004</t>
  </si>
  <si>
    <t xml:space="preserve">ležaji-za vse velikosti          </t>
  </si>
  <si>
    <t>510-03-005</t>
  </si>
  <si>
    <t xml:space="preserve">ležaji-G100                          </t>
  </si>
  <si>
    <t>510-03-008</t>
  </si>
  <si>
    <t>ležaji-za vse velikosti</t>
  </si>
  <si>
    <t>510-03-034</t>
  </si>
  <si>
    <t>510-03-046</t>
  </si>
  <si>
    <t>ležaji-</t>
  </si>
  <si>
    <t>510-03-094</t>
  </si>
  <si>
    <t>ležaji-do G250</t>
  </si>
  <si>
    <t>510-04-002</t>
  </si>
  <si>
    <t>ležaji-G100</t>
  </si>
  <si>
    <t>ležaji</t>
  </si>
  <si>
    <t>510-05-002</t>
  </si>
  <si>
    <t>510-05-003</t>
  </si>
  <si>
    <t>510-08-002</t>
  </si>
  <si>
    <t>ležaji- IRM</t>
  </si>
  <si>
    <t>510-08-003</t>
  </si>
  <si>
    <t>510-12-005</t>
  </si>
  <si>
    <t>520-00-238</t>
  </si>
  <si>
    <t>ležaji-G40,G65</t>
  </si>
  <si>
    <t>520-00-318</t>
  </si>
  <si>
    <t>520-00-476</t>
  </si>
  <si>
    <t>520-20-318</t>
  </si>
  <si>
    <t>510-07-000</t>
  </si>
  <si>
    <t>520-50-318</t>
  </si>
  <si>
    <t>EE 3 TN 9</t>
  </si>
  <si>
    <t>KLNJ  3/YC</t>
  </si>
  <si>
    <t>1-571-458</t>
  </si>
  <si>
    <t>magnet coupling (magnetna sklopka-komplet)</t>
  </si>
  <si>
    <t>1-508-457</t>
  </si>
  <si>
    <t>coupling shaft (sklopna gred)</t>
  </si>
  <si>
    <t>Turbinski plinomeri Elster</t>
  </si>
  <si>
    <t>20.0</t>
  </si>
  <si>
    <t>Merilni vložek DN 50 - komplet</t>
  </si>
  <si>
    <t>73016175</t>
  </si>
  <si>
    <t>Magnetna sklopka (turbina)</t>
  </si>
  <si>
    <t>73016426</t>
  </si>
  <si>
    <t>Številčnica (komplet)</t>
  </si>
  <si>
    <t>73016211</t>
  </si>
  <si>
    <t>73016661</t>
  </si>
  <si>
    <t>Prenosna gred DN 50</t>
  </si>
  <si>
    <t>73014873</t>
  </si>
  <si>
    <t>"Srce" merilnega vložka</t>
  </si>
  <si>
    <t>73014872</t>
  </si>
  <si>
    <t>Usmernik pretoka DN50</t>
  </si>
  <si>
    <t>73016551</t>
  </si>
  <si>
    <t xml:space="preserve">Dajalec inpulzov (REED kontakt) </t>
  </si>
  <si>
    <t>Merilni vložek DN 80 - komplet</t>
  </si>
  <si>
    <t>Prenosna gred DN 80</t>
  </si>
  <si>
    <t>Usmernik pretoka DN80</t>
  </si>
  <si>
    <t>Številčnica (komplet) DN80</t>
  </si>
  <si>
    <t>Skupaj rezervni deli za turbinske plinomere Instromet</t>
  </si>
  <si>
    <t>Rezervni deli za regulatorje Elster</t>
  </si>
  <si>
    <r>
      <t xml:space="preserve">Membrana delovna  </t>
    </r>
    <r>
      <rPr>
        <b/>
        <i/>
        <sz val="10"/>
        <rFont val="Tahoma"/>
        <family val="2"/>
      </rPr>
      <t xml:space="preserve"> MR25</t>
    </r>
  </si>
  <si>
    <t>Membrana varnostna</t>
  </si>
  <si>
    <t>Matica nastavljiva univerzalna</t>
  </si>
  <si>
    <t>03112644</t>
  </si>
  <si>
    <t>Tesnilo</t>
  </si>
  <si>
    <t>Vijak - čep 1/8"</t>
  </si>
  <si>
    <t>Vzmet (18 - 29 mbar)</t>
  </si>
  <si>
    <t>Vzmet (50 - 121 mbar)</t>
  </si>
  <si>
    <t>03431015</t>
  </si>
  <si>
    <t>Vzmet (100 - 210 mbar)</t>
  </si>
  <si>
    <t>03431019</t>
  </si>
  <si>
    <t>Vzmet (16 - 60 mbar)</t>
  </si>
  <si>
    <t>73008974</t>
  </si>
  <si>
    <t>Vzmet za MR25 (19-32 mbar)</t>
  </si>
  <si>
    <t>33470063</t>
  </si>
  <si>
    <t>Vzmet za MR50 (20-29 mbar)</t>
  </si>
  <si>
    <t>73010871</t>
  </si>
  <si>
    <t>Vzmet SAV za MR50, spodnja (6-18 mbar)</t>
  </si>
  <si>
    <t>73008955</t>
  </si>
  <si>
    <t>Vzmet SAV za MR50, zgornja (59-138 mbar)</t>
  </si>
  <si>
    <t>J12506-285</t>
  </si>
  <si>
    <t>Vzmet SAV za MR25, spodnja (8-16 mbar)</t>
  </si>
  <si>
    <t>J12506-282</t>
  </si>
  <si>
    <t>Vzmet SAV za MR25, zgornja (50-80 mbar)</t>
  </si>
  <si>
    <t>73012343</t>
  </si>
  <si>
    <t>Vzmet SBV za MR25 in MR50 (8-90 oz. 6-40 mbar)</t>
  </si>
  <si>
    <t>zaklep za SAV za MR50 (halter kpl Sav o/U, MR50)</t>
  </si>
  <si>
    <t>73017542</t>
  </si>
  <si>
    <t>Vzmet za regulator ZR Elster, izstopi tlak 19 do 26 mbar</t>
  </si>
  <si>
    <t>73015300</t>
  </si>
  <si>
    <r>
      <t xml:space="preserve">Vijak - čep 1/8"  </t>
    </r>
    <r>
      <rPr>
        <b/>
        <i/>
        <sz val="10"/>
        <rFont val="Tahoma"/>
        <family val="2"/>
      </rPr>
      <t>M2R - 25</t>
    </r>
  </si>
  <si>
    <t>03109096</t>
  </si>
  <si>
    <t>Tesnilo "O"</t>
  </si>
  <si>
    <t>03109452</t>
  </si>
  <si>
    <t>Tesnilo "O" - ohišja</t>
  </si>
  <si>
    <t>Membrana delovna</t>
  </si>
  <si>
    <t>73016387</t>
  </si>
  <si>
    <t>Vzmet (20 - 30 mbar)</t>
  </si>
  <si>
    <t>73016004</t>
  </si>
  <si>
    <t>Vzmet (25 - 45 mbar)</t>
  </si>
  <si>
    <t>73016639</t>
  </si>
  <si>
    <t>Vzmet (44 - 50 mbar)</t>
  </si>
  <si>
    <t>Skupaj rezervni delei za regulazorje Elster</t>
  </si>
  <si>
    <t>Rezervni deli za korektorje in tarifne enote Elster</t>
  </si>
  <si>
    <t>Baterija za korektor EK-2xx</t>
  </si>
  <si>
    <t>ID 73017997</t>
  </si>
  <si>
    <t>plomba za tlačno in temperaturno tipalo - PVC rumena</t>
  </si>
  <si>
    <t>konektor 6 pin, moški</t>
  </si>
  <si>
    <t>plombirna žica Cu/perlon na kolutu 100m</t>
  </si>
  <si>
    <t>Rezervni deli - RMG</t>
  </si>
  <si>
    <t>240-810-08</t>
  </si>
  <si>
    <t>240-114</t>
  </si>
  <si>
    <t>472-510-00</t>
  </si>
  <si>
    <t>472-510-01</t>
  </si>
  <si>
    <t>473-510-00</t>
  </si>
  <si>
    <t>473-510-01</t>
  </si>
  <si>
    <t>474-510-00</t>
  </si>
  <si>
    <t>474-510-01</t>
  </si>
  <si>
    <t>475-510-00</t>
  </si>
  <si>
    <t>475-510-01</t>
  </si>
  <si>
    <t>240-810-07</t>
  </si>
  <si>
    <t>KOS</t>
  </si>
  <si>
    <t>magnetno vodilo-zunanje (shaft unit magnetizet)</t>
  </si>
  <si>
    <t>pokrov številčnice-ind. Plm (index cup unit)</t>
  </si>
  <si>
    <t>Pokrov številčnice-ind plm (index cup)</t>
  </si>
  <si>
    <t>E473-100-10</t>
  </si>
  <si>
    <t>Merilni mehanizem G-25 (measuring unit)</t>
  </si>
  <si>
    <t>E472-100-10</t>
  </si>
  <si>
    <t>Merilni mehanizem G-10/16 (measuring unit)</t>
  </si>
  <si>
    <t>240-114-1101</t>
  </si>
  <si>
    <t>Pokrov številčnice-G4/G6 (index cover)</t>
  </si>
  <si>
    <t>955-058-99</t>
  </si>
  <si>
    <t>TM 42096</t>
  </si>
  <si>
    <t>Plomba za mehovne plinomere Actaris - rumena</t>
  </si>
  <si>
    <t>250-478-00</t>
  </si>
  <si>
    <t>Magnetna sklopka G4/G6</t>
  </si>
  <si>
    <t>ZOBNIK JUSTIRNI (ACTARIS)</t>
  </si>
  <si>
    <t>Polžasti prenos za mehovni plinomer G-4 (l.i. 94-96)</t>
  </si>
  <si>
    <t xml:space="preserve">SKUPAJ REZERVNI DELI ZA PLINOMERE ACTARIS </t>
  </si>
  <si>
    <t>951-848-18</t>
  </si>
  <si>
    <t>ležaji - vse velikosti</t>
  </si>
  <si>
    <t>951-848-23</t>
  </si>
  <si>
    <t>ležaji -do G250</t>
  </si>
  <si>
    <t>951-848-04</t>
  </si>
  <si>
    <t>ležaji - vse velikosti (951-848-16)</t>
  </si>
  <si>
    <t>951-848-22</t>
  </si>
  <si>
    <t>951-848-02</t>
  </si>
  <si>
    <t>951-848-05</t>
  </si>
  <si>
    <t>951-848-07</t>
  </si>
  <si>
    <t>951-848-06</t>
  </si>
  <si>
    <t>ležaji -nad G250</t>
  </si>
  <si>
    <t>951-848-39</t>
  </si>
  <si>
    <t>ležaji -do G160</t>
  </si>
  <si>
    <t>951-848-41</t>
  </si>
  <si>
    <t>951-848-28</t>
  </si>
  <si>
    <t>ležaji -G250/400/650</t>
  </si>
  <si>
    <t>951-848-14</t>
  </si>
  <si>
    <t>ležaji -nad G650</t>
  </si>
  <si>
    <t>Justirni zobniki (adjusting gears) (set) (pritrditev s tremi vijaki- stare turbine)</t>
  </si>
  <si>
    <t>SKUPAJ REZERVNI DELI ZA PLINOMERE ACTARIS - TURBINE</t>
  </si>
  <si>
    <t>A112701</t>
  </si>
  <si>
    <t>Baterija za korektor SEVC-D</t>
  </si>
  <si>
    <t>Baterija za korektor Corus</t>
  </si>
  <si>
    <t>SACC0000114</t>
  </si>
  <si>
    <t>Temperaturna tulka L=45 mm</t>
  </si>
  <si>
    <t>SACC0000115</t>
  </si>
  <si>
    <t>Temperaturna tulka L=90 mm</t>
  </si>
  <si>
    <t>Adapter za tlačni senzor SEVC-D</t>
  </si>
  <si>
    <t>Adapter za tlačni senzor Corus</t>
  </si>
  <si>
    <t>17-3-6L</t>
  </si>
  <si>
    <t>3-potni preklopni ventil (tropotna pipa)</t>
  </si>
  <si>
    <t>SKUPAJ REZERVNI DELI ZA KOREKTORJE ACTARIS</t>
  </si>
  <si>
    <t>130-284-11</t>
  </si>
  <si>
    <t>Valve disc</t>
  </si>
  <si>
    <t>131-284-50</t>
  </si>
  <si>
    <t>130-283-00</t>
  </si>
  <si>
    <t>split pin valve disc</t>
  </si>
  <si>
    <t>955-200-23</t>
  </si>
  <si>
    <t>sprin (blue)</t>
  </si>
  <si>
    <t>955-200-24</t>
  </si>
  <si>
    <t>sprin (green)</t>
  </si>
  <si>
    <t>955-200-84</t>
  </si>
  <si>
    <t>sprin (black)</t>
  </si>
  <si>
    <t>112-135-50</t>
  </si>
  <si>
    <t>HR-90 DN25 safety digram</t>
  </si>
  <si>
    <t>100-208-00</t>
  </si>
  <si>
    <t>HR-90 DN25 working digram</t>
  </si>
  <si>
    <t>110-135-01</t>
  </si>
  <si>
    <t>HR-90 DN50 safety digram</t>
  </si>
  <si>
    <t>110-208-05</t>
  </si>
  <si>
    <t>HR-90 DN50 working digram</t>
  </si>
  <si>
    <t>955 200 17</t>
  </si>
  <si>
    <t>vzmet za regulator 233 (70-140 mbar)</t>
  </si>
  <si>
    <t>955 200 12</t>
  </si>
  <si>
    <t>vzmet za regulator 133 (70-140 mbar)</t>
  </si>
  <si>
    <t>955 200 23</t>
  </si>
  <si>
    <t>vzmet (50-120 mbar)</t>
  </si>
  <si>
    <t>955 200 24</t>
  </si>
  <si>
    <t>vzmet (100-140 mbar)</t>
  </si>
  <si>
    <t>955 200 02</t>
  </si>
  <si>
    <t>vzmet ZR 20 (18/25 mbar) green</t>
  </si>
  <si>
    <t>130 251 20</t>
  </si>
  <si>
    <t>membrana delovna (133)</t>
  </si>
  <si>
    <t>130-284-00</t>
  </si>
  <si>
    <t>951-800-14</t>
  </si>
  <si>
    <t>115-631-50</t>
  </si>
  <si>
    <t>Membrana (SAV)</t>
  </si>
  <si>
    <t xml:space="preserve">Razcepka varnostna </t>
  </si>
  <si>
    <t>130-708-00</t>
  </si>
  <si>
    <t>130-513-03</t>
  </si>
  <si>
    <t>Šoba 12,5 Φ 1/2 za regulator 133</t>
  </si>
  <si>
    <t>115-707-01</t>
  </si>
  <si>
    <t>131-513-05</t>
  </si>
  <si>
    <t>Šoba Φ 3/8"</t>
  </si>
  <si>
    <t>131-513-01</t>
  </si>
  <si>
    <t>Šoba Φ 1/4"</t>
  </si>
  <si>
    <t>131-513-02</t>
  </si>
  <si>
    <t>Šoba Φ 1/2</t>
  </si>
  <si>
    <t>131-250-00</t>
  </si>
  <si>
    <t>SKUPAJ REZERVNI DELI ZA REGULATORJE ACTARIS</t>
  </si>
  <si>
    <t>Rezervni deli za mehovne plinomere Actaris/Itron</t>
  </si>
  <si>
    <t>Rezervni deli za plinomere Actaris/Itron - turbine</t>
  </si>
  <si>
    <t>Rezervni deli za regulatorje Actaris/Itron</t>
  </si>
  <si>
    <t>Rezervni deli za korektorje Actaris/Itron</t>
  </si>
  <si>
    <t>Rezervni deli za plinomere Dresser  G-16, G-25</t>
  </si>
  <si>
    <t>012676-000</t>
  </si>
  <si>
    <t xml:space="preserve">ležaji                                            </t>
  </si>
  <si>
    <t>051950-001</t>
  </si>
  <si>
    <t>051679-001</t>
  </si>
  <si>
    <t>051680-001</t>
  </si>
  <si>
    <t>051607-000</t>
  </si>
  <si>
    <t>012666-000</t>
  </si>
  <si>
    <t>000568-238</t>
  </si>
  <si>
    <t>O-ring na plošči</t>
  </si>
  <si>
    <t>000568-017</t>
  </si>
  <si>
    <t>O-ring magnetne sklopke</t>
  </si>
  <si>
    <t>011823-005</t>
  </si>
  <si>
    <t>O-ring za G16/25 Dresser</t>
  </si>
  <si>
    <t>051640-000</t>
  </si>
  <si>
    <t>SKUPAJ REZERVNI DELI ZA PLINOMERE DRESSER G-16, G-25</t>
  </si>
  <si>
    <t>Rezervni deli za plinomere Dresser  G-40, G-65, G-100</t>
  </si>
  <si>
    <t>012677-000</t>
  </si>
  <si>
    <t>051634-000</t>
  </si>
  <si>
    <t>051921-001</t>
  </si>
  <si>
    <t>051922-001</t>
  </si>
  <si>
    <t>051684-000</t>
  </si>
  <si>
    <t>000568-249</t>
  </si>
  <si>
    <t xml:space="preserve">O-ring na plošči       </t>
  </si>
  <si>
    <t>011823-011</t>
  </si>
  <si>
    <t>044330-000</t>
  </si>
  <si>
    <t>51635-000 3M</t>
  </si>
  <si>
    <t>valji  (impeller)</t>
  </si>
  <si>
    <t>51614-001 15C</t>
  </si>
  <si>
    <t>051634-002</t>
  </si>
  <si>
    <t>valji za G40 L2-MA (kratki)</t>
  </si>
  <si>
    <t>015636-001</t>
  </si>
  <si>
    <t>valji za G100 L2-MA (dolgi)</t>
  </si>
  <si>
    <t>W86314-000</t>
  </si>
  <si>
    <t>Dajalnik impulzov</t>
  </si>
  <si>
    <t>SKUPAJ REZERVNI DELI ZA PLINOMERE DRESSER G-40, G-65, G-100</t>
  </si>
  <si>
    <t>plošča-spredaj (headplate, Magnet Drive end)</t>
  </si>
  <si>
    <t>magnetna sklopka (Magnet Wheel Assembly)</t>
  </si>
  <si>
    <t>plošča - spredaj (headplate, Magnet Drive end)</t>
  </si>
  <si>
    <t>SKUPAJ REZERVNI DELI ZA KOREKTORJE</t>
  </si>
  <si>
    <t>PT elek. korektor (za delovni tlak p = 12-16 bar) z rezervno baterijo</t>
  </si>
  <si>
    <t xml:space="preserve">Rezervni deli za turbinske plinomere Elster,Instromet  </t>
  </si>
  <si>
    <t>mehovni plinomeri - ostalo</t>
  </si>
  <si>
    <t>ZR 20 DN 20 (brez izravnalnega kosa)</t>
  </si>
  <si>
    <t>NAZIV PROIZVAJALCA</t>
  </si>
  <si>
    <t>Žig ponudnika:</t>
  </si>
  <si>
    <t>(naziv ponudnika)</t>
  </si>
  <si>
    <t>(ime in priimek ter  podpis odgovorne osebe)</t>
  </si>
  <si>
    <t>REKAPITULACIJA</t>
  </si>
  <si>
    <t>Nabava plinske merilne in regulacijske opreme po sklopih</t>
  </si>
  <si>
    <t>sklop</t>
  </si>
  <si>
    <t>Naziv sklopa</t>
  </si>
  <si>
    <t xml:space="preserve">Mehovni plinomeri </t>
  </si>
  <si>
    <t>Rotacijski plinomeri</t>
  </si>
  <si>
    <t>Turbinski plinomeri</t>
  </si>
  <si>
    <t>Mehovni plinomeri - ostalo</t>
  </si>
  <si>
    <t>Rezervni deli - Elster</t>
  </si>
  <si>
    <t>Rezervni deli - Itron</t>
  </si>
  <si>
    <t>Posamezen artikel pri 4. sklopu: Regulatorji tlaka</t>
  </si>
  <si>
    <t>4. SKLOP: REGULATORJI TLAKA</t>
  </si>
  <si>
    <t>6. SKLOP: Elektronski korektorji volumna</t>
  </si>
  <si>
    <t>V/Na ___________, dne__________________</t>
  </si>
  <si>
    <t>ŠT. javnega naročila: JPE-SOP-482/21</t>
  </si>
  <si>
    <t>Plinski filtri</t>
  </si>
  <si>
    <t>mehovni plinomeri za 2 leti skupaj:</t>
  </si>
  <si>
    <t>srednjetlačni regulator MR 25 DN 25 ELSTER z varnostno membrano</t>
  </si>
  <si>
    <t>srednjetlačni regulator MR 50 DN 50-ELSTER</t>
  </si>
  <si>
    <t>srednjetlačni regulator MR 50 DN 50-ELSTER z varnostno membrano</t>
  </si>
  <si>
    <t>srednjetlačni regulator HDR 133-4-72 DN 255 navojni</t>
  </si>
  <si>
    <t>srednjetlačni regulator HDR 233-12-4-72 DN 50</t>
  </si>
  <si>
    <t>okvirna letna količina</t>
  </si>
  <si>
    <t>enota mere</t>
  </si>
  <si>
    <t>cena na enoto mere
v EUR brez DDV</t>
  </si>
  <si>
    <t>zap.
št.</t>
  </si>
  <si>
    <t>Skupna vrednost
v EUR brez DDV</t>
  </si>
  <si>
    <t>1., 2., 3., 5., 7., 8., 9. ali 10. sklop</t>
  </si>
  <si>
    <t>mehovni plinomeri za 1 leto skupaj:</t>
  </si>
  <si>
    <t>Skupna vrednost
za 2 leti
v EUR brez DDV</t>
  </si>
  <si>
    <t>Ponudbena vrednost 
za 2 leti 
v EUR brez DDV</t>
  </si>
  <si>
    <t>Cena na enoto mere
v EUR brez DDV</t>
  </si>
  <si>
    <t>rotacijski plinomeri za 1 leto skupaj:</t>
  </si>
  <si>
    <t>rotacijski plinomeri za 2 leti skupaj:</t>
  </si>
  <si>
    <t>turbinski plinomeri za 1 leto skupaj:</t>
  </si>
  <si>
    <t>turbinski plinomeri za 2 leti skupaj:</t>
  </si>
  <si>
    <t>plinski filtri za 1 leto skupaj:</t>
  </si>
  <si>
    <t>plinski filtri za 2 leti skupaj:</t>
  </si>
  <si>
    <t>Opomba: ponudnik vpiše ceno na enoto mere tudi pri postavkah, kjer so navedene količine 0. Ponudbena cena na enoto mere, ki je navedena v celotnem predračunu popisa blaga, mora biti v času od sklenitve okvirnega sporazuma fiksna za celotno obdobje veljavnosti okvirnega sporazuma in se ne spreminja pod nobenim pogojem.</t>
  </si>
  <si>
    <r>
      <t>PT elek. korektor</t>
    </r>
    <r>
      <rPr>
        <sz val="10"/>
        <color indexed="10"/>
        <rFont val="Tahoma"/>
        <family val="2"/>
      </rPr>
      <t xml:space="preserve"> </t>
    </r>
    <r>
      <rPr>
        <sz val="10"/>
        <color indexed="8"/>
        <rFont val="Tahoma"/>
        <family val="2"/>
      </rPr>
      <t>EK 205</t>
    </r>
    <r>
      <rPr>
        <sz val="10"/>
        <rFont val="Tahoma"/>
        <family val="2"/>
      </rPr>
      <t xml:space="preserve"> (za delovni tlak p = 100mbar/4 bar) z rezervno baterijo</t>
    </r>
  </si>
  <si>
    <r>
      <t xml:space="preserve">PT elek. korektor </t>
    </r>
    <r>
      <rPr>
        <sz val="10"/>
        <color indexed="8"/>
        <rFont val="Tahoma"/>
        <family val="2"/>
      </rPr>
      <t>EK 220</t>
    </r>
    <r>
      <rPr>
        <sz val="10"/>
        <rFont val="Tahoma"/>
        <family val="2"/>
      </rPr>
      <t xml:space="preserve"> (za delovni tlak p = 100mbar/4 bar) z rezervno baterijo</t>
    </r>
  </si>
  <si>
    <t>elektronski korektorji</t>
  </si>
  <si>
    <t>G-4 DN20 z zapornim ventilom</t>
  </si>
  <si>
    <t>mehovni plinomeri - ostalo za 1 leto skupaj:</t>
  </si>
  <si>
    <t>mehovni plinomeri - ostalo za 2 leti skupaj:</t>
  </si>
  <si>
    <t>Številčnica komplet G-4</t>
  </si>
  <si>
    <t>Številčnica komplet G-10,G-16(1993 do 1999)</t>
  </si>
  <si>
    <t>Šštevilčnica komplet G-25(1993 do 1999)</t>
  </si>
  <si>
    <t>Številčnica komplet G-40(1993 do 1999)</t>
  </si>
  <si>
    <t>Zobnik justirni (Premagas)</t>
  </si>
  <si>
    <t>Zobnik vmesni v2-beli za g-4</t>
  </si>
  <si>
    <t>Plomba svinčena (10-12mm)</t>
  </si>
  <si>
    <t>Plomba plastična - Premagas</t>
  </si>
  <si>
    <t>Reducirni kos za plinomere 5/4" na 3/4"</t>
  </si>
  <si>
    <t>Zobnik vmesni V1.2 za G-4</t>
  </si>
  <si>
    <t>Zobnik vmesni V6 Za industrijske plinomere</t>
  </si>
  <si>
    <t>Zobnik vmesni V12 Za industrijske plinomere</t>
  </si>
  <si>
    <t>tesnila iz gume prirobnična DN 150</t>
  </si>
  <si>
    <t>03094037</t>
  </si>
  <si>
    <t>Ležaj za RVG G25-G100 ss608 03094037</t>
  </si>
  <si>
    <t>03109098</t>
  </si>
  <si>
    <t>Tesnilo o-ring 125x2nbr 70shore 03109098</t>
  </si>
  <si>
    <t>03109099</t>
  </si>
  <si>
    <t>Tesnilo o-ring 135x3 nbr 70 k 6 03109099</t>
  </si>
  <si>
    <t>03094002</t>
  </si>
  <si>
    <t>Ležaj mag.sklo.za zg.del sklo.03094002</t>
  </si>
  <si>
    <t xml:space="preserve">Srajčka za temperaturno tipalo za rotacijske plinomere </t>
  </si>
  <si>
    <t>Komplet za popravilo rotacijskih plinomerov G16 do G100 RVG</t>
  </si>
  <si>
    <t>73016176</t>
  </si>
  <si>
    <t>Magnetna sklopka za TRZ2/RVG/Q zgornji del</t>
  </si>
  <si>
    <t>33470040</t>
  </si>
  <si>
    <t>Vzmet za HR 26,5-40,5MBAR 33470040</t>
  </si>
  <si>
    <t>73008331</t>
  </si>
  <si>
    <t>Vzmet za HR40,50 ZRH20/40  73008331</t>
  </si>
  <si>
    <t>73017743</t>
  </si>
  <si>
    <t>Vzmet za HR40,50 ZRH20/40  73017743</t>
  </si>
  <si>
    <t>Vzmet za MR25 19-32MBAR 73008974</t>
  </si>
  <si>
    <t>J12506286</t>
  </si>
  <si>
    <t>Vzmet za MR25 SAV SP.16-60 J12506286</t>
  </si>
  <si>
    <t>J12506285</t>
  </si>
  <si>
    <t>Vzmet za MR25 SAV SP.8-16 J12506285</t>
  </si>
  <si>
    <t xml:space="preserve"> J12506284</t>
  </si>
  <si>
    <t>Vzmet za MR25 SAV ZG.100-210 J12506284</t>
  </si>
  <si>
    <t>J12506281</t>
  </si>
  <si>
    <t>Vzmet za MR25 SAV ZG.18-60MBAR J12506281</t>
  </si>
  <si>
    <t>J12506283</t>
  </si>
  <si>
    <t>Vzmet za MR25 SAV ZG.60-110 J12506283</t>
  </si>
  <si>
    <t>73008959</t>
  </si>
  <si>
    <t>Vzmet za MR50 SAV SP.16-49 73008959</t>
  </si>
  <si>
    <t>73008960</t>
  </si>
  <si>
    <t>Vzmet za MR50 SAV SP.47-146 73008960</t>
  </si>
  <si>
    <t>Vzmet za MR50 SAV SP.6-18 73010871</t>
  </si>
  <si>
    <t>73008957</t>
  </si>
  <si>
    <t>Vzmet za MR50 SAV ZG.236-471 73008957</t>
  </si>
  <si>
    <t>Vzmet za MR50 SAV ZG.59-138 73008955</t>
  </si>
  <si>
    <t>73013911</t>
  </si>
  <si>
    <t>Vzmet za ZR HR 40,5-50MBAR 73013911</t>
  </si>
  <si>
    <t>Priključek za regulatorje (HR25 M2R) DN25</t>
  </si>
  <si>
    <t>Nosilec za korektor Elster, kompatibilen z RABO plinomerom</t>
  </si>
  <si>
    <t>Rezervni deli ELSTER/INSTROMET za 1 leto skupaj:</t>
  </si>
  <si>
    <t>Rezervni deli ELSTER/INSTROMET za 2 leti skupaj:</t>
  </si>
  <si>
    <t>Številčnica komplet G-4 RF 1</t>
  </si>
  <si>
    <t>Številčnica komplet G-10, G-16</t>
  </si>
  <si>
    <t>Številčnica komplet G-25</t>
  </si>
  <si>
    <t>Številčnica komplet G-40</t>
  </si>
  <si>
    <t>Številčnica komplet G-65</t>
  </si>
  <si>
    <t>Številčnica komplet G-10-G65</t>
  </si>
  <si>
    <t>Dajalnik impulzov (REED KONTAKT)</t>
  </si>
  <si>
    <t>Dajalnik impulzov za mehovne plinomere</t>
  </si>
  <si>
    <t>Plomba plastična za mehovne plinomere -siva</t>
  </si>
  <si>
    <t>Baterija za korektor MC2 (PTZ + log)</t>
  </si>
  <si>
    <t>valji (impeller)</t>
  </si>
  <si>
    <t>plošča-zadaj (headplate, Gear End)</t>
  </si>
  <si>
    <t>magnetna šalčka (Magnet Cup)</t>
  </si>
  <si>
    <t>zobniki (timing gears)</t>
  </si>
  <si>
    <t>plošča - zadaj (headplate, Gear End)</t>
  </si>
  <si>
    <t>zobniški pari (Adjusting gear)</t>
  </si>
  <si>
    <t>Rezervni deli ACTARIS/ITRON za 1 leto skupaj:</t>
  </si>
  <si>
    <t>Rezervni deli ACTARIS/ITRON za 2 leti skupaj:</t>
  </si>
  <si>
    <t>SAP IDENT</t>
  </si>
  <si>
    <t>OBROČ HONEYWELL (20321)</t>
  </si>
  <si>
    <t>TESNILO O RMG GOE 2000 (60002023)</t>
  </si>
  <si>
    <t>OBROČ HONEYWELL (20521)</t>
  </si>
  <si>
    <t>TESNILO O RMG GOE 2000 (60002006)</t>
  </si>
  <si>
    <t>TESNILO O RMG GOE 2000 (60002022)</t>
  </si>
  <si>
    <t>OBROČ HONEYWELL (20419)</t>
  </si>
  <si>
    <t>TESNILO HONEYWELL (20451)</t>
  </si>
  <si>
    <t>TESNILO RMG (18804)</t>
  </si>
  <si>
    <t>TESNILO O RMG GOE 2000 (60002005)</t>
  </si>
  <si>
    <t>TESNILO RMG (10000100)</t>
  </si>
  <si>
    <t>MATICA ZA FILTER RMG GOE 2000 (60001002)</t>
  </si>
  <si>
    <t>OBROČ HONEYWELL (21385)</t>
  </si>
  <si>
    <t>TESNILO HONEYWELL (18688)</t>
  </si>
  <si>
    <t>TESNILO O RMG GOE 2000 (60002004)</t>
  </si>
  <si>
    <t>LEŽAJ HONEYWELL (101789)</t>
  </si>
  <si>
    <t>TESNILO RMG (18706)</t>
  </si>
  <si>
    <t>TESNILO RMG (18738)</t>
  </si>
  <si>
    <t>OBROČ HONEYWELL (20518)</t>
  </si>
  <si>
    <t>MEMBRANA HONEYWELL (19084719)</t>
  </si>
  <si>
    <t>OBROČ RMG (20842)</t>
  </si>
  <si>
    <t>TESNILO RMG (18818)</t>
  </si>
  <si>
    <t>OBROČ HONEYWELL (21388)</t>
  </si>
  <si>
    <t>TESNILO RMG (18787)</t>
  </si>
  <si>
    <t>TESNILO RMG (18807)</t>
  </si>
  <si>
    <t>OBROČ HONEYWELL (20416)</t>
  </si>
  <si>
    <t>TESNILO ZA POKROV FILTRA 270 x 5</t>
  </si>
  <si>
    <t>OBROČ RMG (20231)</t>
  </si>
  <si>
    <t>VLOŽEK FILTRA RMG GOE 2000 (60002007)</t>
  </si>
  <si>
    <t>MATICA HONEYWELL (13136)</t>
  </si>
  <si>
    <t>OBROČ RMG (20225)</t>
  </si>
  <si>
    <t>OBROČ HONEYWELL (20934)</t>
  </si>
  <si>
    <t>OBROČ RMG (20310)</t>
  </si>
  <si>
    <t>OBROČ RMG (20282)</t>
  </si>
  <si>
    <t>OBROČ RMG (20283)</t>
  </si>
  <si>
    <t>OGLJE AKTIVNO RMG GOE 2000 (60001001)</t>
  </si>
  <si>
    <t>OBROČ RMG (20341)</t>
  </si>
  <si>
    <t>KROGLA RMG (5108)</t>
  </si>
  <si>
    <t>OBROČ RMG (20226)</t>
  </si>
  <si>
    <t>PLOŠČA RMG (14113)</t>
  </si>
  <si>
    <t>TESNILO RMG (18842)</t>
  </si>
  <si>
    <t>TESNILO FILTRA RGM UKA 470 VM 100</t>
  </si>
  <si>
    <t>TESNILO HONEYWELL (21387)</t>
  </si>
  <si>
    <t>OBROČ RMG (20317)</t>
  </si>
  <si>
    <t>FILTER HONEYWELL (28418)</t>
  </si>
  <si>
    <t>OBROČ RMG (21074)</t>
  </si>
  <si>
    <t>TESNILO RMG (20305)</t>
  </si>
  <si>
    <t>STIKALO VZV HONEYWELL (24152)</t>
  </si>
  <si>
    <t>OBROČ RMG (21037)</t>
  </si>
  <si>
    <t>MEMBRANA RMG (10008547)</t>
  </si>
  <si>
    <t>PRIKLJUČEK 4-POLNI</t>
  </si>
  <si>
    <t>OBROČ RMG (20425)</t>
  </si>
  <si>
    <t>OBROČ RMG (10023632)</t>
  </si>
  <si>
    <t>OBROČ RMG (20293)</t>
  </si>
  <si>
    <t>OBROČ RMG (10024044)</t>
  </si>
  <si>
    <t>OBROČ RMG (20266)</t>
  </si>
  <si>
    <t>OBROČ RMG (20345)</t>
  </si>
  <si>
    <t>OBROČ RMG (20412)</t>
  </si>
  <si>
    <t>TESNILO RMG (18694)</t>
  </si>
  <si>
    <t>VENTIL PREZRAČEVALNI HON 915-1-M16x1,5</t>
  </si>
  <si>
    <t>MAST SILIKONSKA RENOLIT</t>
  </si>
  <si>
    <t>OBROČ RMG (20268)</t>
  </si>
  <si>
    <t>OBROČ RMG (20383)</t>
  </si>
  <si>
    <t>LOPUTA ZAPORNA ARI DN80 PN 16 PLIN</t>
  </si>
  <si>
    <t>MEMBRANA RMG (10004713)</t>
  </si>
  <si>
    <t>OBROČ RMG (20430)</t>
  </si>
  <si>
    <t>OBROČ RMG (10024057)</t>
  </si>
  <si>
    <t>DUŠILKA RMG (10022115)</t>
  </si>
  <si>
    <t>OBROČ RMG (20332)</t>
  </si>
  <si>
    <t>ŠOBA RMG (10000066)</t>
  </si>
  <si>
    <t>OBROČ RMG (10024056)</t>
  </si>
  <si>
    <t>VLOŽEK FILTRA FG DN 150 GD 3</t>
  </si>
  <si>
    <t>OBROČ RMG (20413)</t>
  </si>
  <si>
    <t>OBROČ RMG (20243)</t>
  </si>
  <si>
    <t>OBROČ RMG (20596)</t>
  </si>
  <si>
    <t>OBROČ RMG (21075)</t>
  </si>
  <si>
    <t>NEPOVRATNI VENTIL RMG GOE 2000 (60001011)</t>
  </si>
  <si>
    <t>OBROČ RMG (20246)</t>
  </si>
  <si>
    <t/>
  </si>
  <si>
    <t>CERTIFIKAT EN10204 3.1B ARI LOPUTE</t>
  </si>
  <si>
    <t>OBROČ RMG (20427)</t>
  </si>
  <si>
    <t>MEMBRANA RMG (10008549)</t>
  </si>
  <si>
    <t>LOPUTA ZAPORNA ARI DN200 PN 16 BP</t>
  </si>
  <si>
    <t>MEMBRANA RMG (10027471)</t>
  </si>
  <si>
    <t>LOPUTA ZAPORNA ARI DN200 PN 16 PLIN</t>
  </si>
  <si>
    <t>LOPUTA ZAPORNA ARI DN250 PN 16 BP</t>
  </si>
  <si>
    <t>OBROČ RMG (20752)</t>
  </si>
  <si>
    <t>INDIKATOR RMG 917</t>
  </si>
  <si>
    <t>LOPUTA ZAPORNA ARI DN250 PN 16 PO</t>
  </si>
  <si>
    <t>VENTIL VARN. IZP. RMG 835</t>
  </si>
  <si>
    <t>/</t>
  </si>
  <si>
    <t>VENTIL VARN. IZP. RMG 832</t>
  </si>
  <si>
    <t>BAT HONEYWELL (10017893)</t>
  </si>
  <si>
    <t>PODLOŽKA RMG (10000061)</t>
  </si>
  <si>
    <t>FILTER RMG (26183)</t>
  </si>
  <si>
    <t>VENTIL ELEKTROMAG. TIP 24011 3/2 G1/4 EEX</t>
  </si>
  <si>
    <t>MEMBRANA RMG (10000191)</t>
  </si>
  <si>
    <t>VLOŽEK FILTRA RGM UKA 470 VM 100</t>
  </si>
  <si>
    <t>MEMBRANA RMG (10021437)</t>
  </si>
  <si>
    <t>BAT RMG (10000186)</t>
  </si>
  <si>
    <t>MEMBRANA RMG (10004703)</t>
  </si>
  <si>
    <t>MEMBRANA RMG (10008545)</t>
  </si>
  <si>
    <t>BAT RMG (10021426)</t>
  </si>
  <si>
    <t>BAT RMG (10021324)</t>
  </si>
  <si>
    <t>MEMBRANA HONEYWELL (10032195)</t>
  </si>
  <si>
    <t>PLOŠČA RMG (10008606)</t>
  </si>
  <si>
    <t>MEMBRANA HONEYWELL (10032196)</t>
  </si>
  <si>
    <t>REGULATOR RMG 402-50/50-K4(K6)/F-625 SR</t>
  </si>
  <si>
    <t>REGULATOR RMG 402-80/80-K4(K6)/F-625 SR</t>
  </si>
  <si>
    <t>REGULATOR RMG 402-50/100-K4(K6)/F-625 SR</t>
  </si>
  <si>
    <t>REGULATOR RMG 402-80/150-K4(K6)/F-625 SR</t>
  </si>
  <si>
    <t>REGULATOR RMG 402 100/100-K4(K6)/F625 SR</t>
  </si>
  <si>
    <t>REGULATOR RMG 402 100/200-K4(K6)/F625 SR</t>
  </si>
  <si>
    <t>Rezervni deli RMG za 1 leto skupaj:</t>
  </si>
  <si>
    <t>Rezervni deli RMG za 2 leti skupaj:</t>
  </si>
  <si>
    <r>
      <t>PT elek. korektor</t>
    </r>
    <r>
      <rPr>
        <sz val="10"/>
        <color indexed="10"/>
        <rFont val="Tahoma"/>
        <family val="2"/>
      </rPr>
      <t xml:space="preserve"> </t>
    </r>
    <r>
      <rPr>
        <sz val="10"/>
        <color indexed="8"/>
        <rFont val="Tahoma"/>
        <family val="2"/>
      </rPr>
      <t>EK 205</t>
    </r>
    <r>
      <rPr>
        <sz val="10"/>
        <rFont val="Tahoma"/>
        <family val="2"/>
      </rPr>
      <t xml:space="preserve"> (za delovni tlak p = 100mbar/4 bar) z rezervno baterijo</t>
    </r>
  </si>
  <si>
    <r>
      <t xml:space="preserve">PT elek. korektor </t>
    </r>
    <r>
      <rPr>
        <sz val="10"/>
        <color indexed="8"/>
        <rFont val="Tahoma"/>
        <family val="2"/>
      </rPr>
      <t>EK 220</t>
    </r>
    <r>
      <rPr>
        <sz val="10"/>
        <rFont val="Tahoma"/>
        <family val="2"/>
      </rPr>
      <t xml:space="preserve"> (za delovni tlak p = 100mbar/4 bar) z rezervno baterijo</t>
    </r>
  </si>
  <si>
    <t xml:space="preserve">Posamezen artikel pri 6. sklopu: Elektronski korektorji </t>
  </si>
  <si>
    <r>
      <t xml:space="preserve">Krožnik ventila                                     </t>
    </r>
    <r>
      <rPr>
        <b/>
        <i/>
        <u val="single"/>
        <sz val="10"/>
        <rFont val="Tahoma"/>
        <family val="2"/>
      </rPr>
      <t>133</t>
    </r>
  </si>
  <si>
    <r>
      <t xml:space="preserve">Krožnik ventila                                       </t>
    </r>
    <r>
      <rPr>
        <b/>
        <i/>
        <u val="single"/>
        <sz val="10"/>
        <rFont val="Tahoma"/>
        <family val="2"/>
      </rPr>
      <t>233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</si>
</sst>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_-* #,##0.0\ _S_I_T_-;\-* #,##0.0\ _S_I_T_-;_-* &quot;-&quot;??\ _S_I_T_-;_-@_-"/>
    <numFmt numFmtId="176" formatCode="_-* #,##0\ _S_I_T_-;\-* #,##0\ _S_I_T_-;_-* &quot;-&quot;??\ _S_I_T_-;_-@_-"/>
    <numFmt numFmtId="177" formatCode="#,##0.00\ _S_I_T"/>
    <numFmt numFmtId="178" formatCode="#,##0.00\ _€"/>
    <numFmt numFmtId="179" formatCode="_-* #,##0.000\ _S_I_T_-;\-* #,##0.000\ _S_I_T_-;_-* &quot;-&quot;??\ _S_I_T_-;_-@_-"/>
    <numFmt numFmtId="180" formatCode="_-* #,##0.0000\ _S_I_T_-;\-* #,##0.0000\ _S_I_T_-;_-* &quot;-&quot;??\ _S_I_T_-;_-@_-"/>
    <numFmt numFmtId="181" formatCode="_-* #,##0.00000\ _S_I_T_-;\-* #,##0.00000\ _S_I_T_-;_-* &quot;-&quot;??\ _S_I_T_-;_-@_-"/>
    <numFmt numFmtId="182" formatCode="_-* #,##0.000000\ _S_I_T_-;\-* #,##0.000000\ _S_I_T_-;_-* &quot;-&quot;??\ _S_I_T_-;_-@_-"/>
    <numFmt numFmtId="183" formatCode="_-* #,##0.0000000\ _S_I_T_-;\-* #,##0.0000000\ _S_I_T_-;_-* &quot;-&quot;??\ _S_I_T_-;_-@_-"/>
    <numFmt numFmtId="184" formatCode="#,##0.00\ [$EUR]"/>
    <numFmt numFmtId="185" formatCode="#,##0.0000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Tahoma"/>
      <family val="2"/>
    </font>
    <font>
      <b/>
      <sz val="8"/>
      <color indexed="18"/>
      <name val="Tahoma"/>
      <family val="2"/>
    </font>
    <font>
      <b/>
      <sz val="8"/>
      <color indexed="58"/>
      <name val="Tahoma"/>
      <family val="2"/>
    </font>
    <font>
      <b/>
      <sz val="9"/>
      <name val="Tahoma"/>
      <family val="2"/>
    </font>
    <font>
      <b/>
      <vertAlign val="subscript"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color indexed="58"/>
      <name val="Tahoma"/>
      <family val="2"/>
    </font>
    <font>
      <u val="single"/>
      <sz val="10"/>
      <color indexed="36"/>
      <name val="Arial CE"/>
      <family val="0"/>
    </font>
    <font>
      <b/>
      <u val="single"/>
      <sz val="16"/>
      <name val="Tahoma"/>
      <family val="2"/>
    </font>
    <font>
      <b/>
      <i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color indexed="10"/>
      <name val="Tahoma"/>
      <family val="2"/>
    </font>
    <font>
      <b/>
      <i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7" fillId="22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justify"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73" fontId="2" fillId="0" borderId="10" xfId="61" applyFont="1" applyFill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73" fontId="2" fillId="35" borderId="10" xfId="6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3" fontId="2" fillId="33" borderId="10" xfId="6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3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73" fontId="2" fillId="36" borderId="10" xfId="61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3" fontId="2" fillId="37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173" fontId="2" fillId="37" borderId="10" xfId="61" applyFont="1" applyFill="1" applyBorder="1" applyAlignment="1">
      <alignment/>
    </xf>
    <xf numFmtId="0" fontId="2" fillId="0" borderId="0" xfId="0" applyFont="1" applyAlignment="1">
      <alignment horizontal="center"/>
    </xf>
    <xf numFmtId="49" fontId="9" fillId="34" borderId="10" xfId="0" applyNumberFormat="1" applyFont="1" applyFill="1" applyBorder="1" applyAlignment="1">
      <alignment horizontal="center" vertical="justify"/>
    </xf>
    <xf numFmtId="0" fontId="2" fillId="0" borderId="10" xfId="0" applyFont="1" applyBorder="1" applyAlignment="1">
      <alignment horizontal="left" wrapText="1"/>
    </xf>
    <xf numFmtId="0" fontId="2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3" fontId="7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73" fontId="2" fillId="38" borderId="10" xfId="61" applyFont="1" applyFill="1" applyBorder="1" applyAlignment="1">
      <alignment/>
    </xf>
    <xf numFmtId="3" fontId="2" fillId="38" borderId="10" xfId="0" applyNumberFormat="1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center" vertical="justify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justify"/>
    </xf>
    <xf numFmtId="173" fontId="8" fillId="34" borderId="10" xfId="61" applyFont="1" applyFill="1" applyBorder="1" applyAlignment="1">
      <alignment/>
    </xf>
    <xf numFmtId="173" fontId="8" fillId="38" borderId="10" xfId="61" applyFont="1" applyFill="1" applyBorder="1" applyAlignment="1">
      <alignment/>
    </xf>
    <xf numFmtId="173" fontId="8" fillId="35" borderId="10" xfId="61" applyFont="1" applyFill="1" applyBorder="1" applyAlignment="1">
      <alignment/>
    </xf>
    <xf numFmtId="173" fontId="8" fillId="33" borderId="10" xfId="6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73" fontId="2" fillId="0" borderId="10" xfId="63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23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3" xfId="63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4" fillId="0" borderId="0" xfId="42" applyFont="1">
      <alignment/>
      <protection/>
    </xf>
    <xf numFmtId="0" fontId="14" fillId="0" borderId="0" xfId="42" applyFont="1" applyAlignment="1">
      <alignment vertical="top"/>
      <protection/>
    </xf>
    <xf numFmtId="4" fontId="14" fillId="0" borderId="0" xfId="42" applyNumberFormat="1" applyFont="1" applyAlignment="1">
      <alignment horizontal="center"/>
      <protection/>
    </xf>
    <xf numFmtId="185" fontId="14" fillId="0" borderId="0" xfId="42" applyNumberFormat="1" applyFont="1" applyAlignment="1">
      <alignment horizontal="right"/>
      <protection/>
    </xf>
    <xf numFmtId="4" fontId="14" fillId="0" borderId="0" xfId="42" applyNumberFormat="1" applyFont="1" applyAlignment="1">
      <alignment horizontal="right"/>
      <protection/>
    </xf>
    <xf numFmtId="4" fontId="14" fillId="0" borderId="0" xfId="42" applyNumberFormat="1" applyFont="1">
      <alignment/>
      <protection/>
    </xf>
    <xf numFmtId="0" fontId="14" fillId="0" borderId="0" xfId="42" applyFont="1" applyAlignment="1">
      <alignment horizontal="left" vertical="top"/>
      <protection/>
    </xf>
    <xf numFmtId="4" fontId="14" fillId="0" borderId="0" xfId="42" applyNumberFormat="1" applyFont="1" applyAlignment="1">
      <alignment horizontal="left"/>
      <protection/>
    </xf>
    <xf numFmtId="0" fontId="14" fillId="0" borderId="0" xfId="42" applyFont="1" applyAlignment="1">
      <alignment horizontal="left"/>
      <protection/>
    </xf>
    <xf numFmtId="49" fontId="2" fillId="0" borderId="10" xfId="61" applyNumberFormat="1" applyFont="1" applyFill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173" fontId="14" fillId="0" borderId="0" xfId="0" applyNumberFormat="1" applyFont="1" applyAlignment="1">
      <alignment/>
    </xf>
    <xf numFmtId="0" fontId="14" fillId="0" borderId="0" xfId="42" applyFont="1" applyBorder="1">
      <alignment/>
      <protection/>
    </xf>
    <xf numFmtId="0" fontId="14" fillId="0" borderId="0" xfId="42" applyFont="1" applyBorder="1" applyAlignment="1">
      <alignment horizontal="left"/>
      <protection/>
    </xf>
    <xf numFmtId="173" fontId="8" fillId="34" borderId="10" xfId="63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1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Alignment="1">
      <alignment vertical="center" wrapText="1"/>
    </xf>
    <xf numFmtId="4" fontId="14" fillId="0" borderId="0" xfId="42" applyNumberFormat="1" applyFont="1" applyFill="1" applyAlignment="1">
      <alignment horizontal="center"/>
      <protection/>
    </xf>
    <xf numFmtId="4" fontId="14" fillId="0" borderId="14" xfId="42" applyNumberFormat="1" applyFont="1" applyFill="1" applyBorder="1" applyAlignment="1">
      <alignment horizontal="right"/>
      <protection/>
    </xf>
    <xf numFmtId="4" fontId="14" fillId="0" borderId="0" xfId="42" applyNumberFormat="1" applyFont="1" applyFill="1" applyAlignment="1">
      <alignment horizontal="right"/>
      <protection/>
    </xf>
    <xf numFmtId="4" fontId="14" fillId="0" borderId="0" xfId="42" applyNumberFormat="1" applyFont="1" applyFill="1">
      <alignment/>
      <protection/>
    </xf>
    <xf numFmtId="0" fontId="2" fillId="0" borderId="10" xfId="0" applyFont="1" applyBorder="1" applyAlignment="1">
      <alignment horizontal="justify"/>
    </xf>
    <xf numFmtId="0" fontId="0" fillId="0" borderId="0" xfId="0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justify" wrapText="1"/>
    </xf>
    <xf numFmtId="49" fontId="3" fillId="33" borderId="10" xfId="0" applyNumberFormat="1" applyFont="1" applyFill="1" applyBorder="1" applyAlignment="1">
      <alignment horizontal="center" vertical="justify" wrapText="1"/>
    </xf>
    <xf numFmtId="49" fontId="2" fillId="0" borderId="15" xfId="61" applyNumberFormat="1" applyFont="1" applyFill="1" applyBorder="1" applyAlignment="1">
      <alignment/>
    </xf>
    <xf numFmtId="173" fontId="8" fillId="0" borderId="0" xfId="61" applyFont="1" applyFill="1" applyBorder="1" applyAlignment="1">
      <alignment/>
    </xf>
    <xf numFmtId="173" fontId="2" fillId="0" borderId="16" xfId="61" applyFont="1" applyFill="1" applyBorder="1" applyAlignment="1">
      <alignment/>
    </xf>
    <xf numFmtId="173" fontId="2" fillId="0" borderId="0" xfId="0" applyNumberFormat="1" applyFont="1" applyAlignment="1">
      <alignment/>
    </xf>
    <xf numFmtId="49" fontId="9" fillId="13" borderId="10" xfId="0" applyNumberFormat="1" applyFont="1" applyFill="1" applyBorder="1" applyAlignment="1">
      <alignment horizontal="center" vertical="justify"/>
    </xf>
    <xf numFmtId="0" fontId="5" fillId="13" borderId="10" xfId="0" applyFont="1" applyFill="1" applyBorder="1" applyAlignment="1">
      <alignment/>
    </xf>
    <xf numFmtId="0" fontId="4" fillId="13" borderId="10" xfId="0" applyFont="1" applyFill="1" applyBorder="1" applyAlignment="1">
      <alignment horizontal="center" vertical="justify"/>
    </xf>
    <xf numFmtId="0" fontId="2" fillId="13" borderId="10" xfId="0" applyFont="1" applyFill="1" applyBorder="1" applyAlignment="1">
      <alignment/>
    </xf>
    <xf numFmtId="173" fontId="8" fillId="13" borderId="10" xfId="61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173" fontId="2" fillId="0" borderId="10" xfId="63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23" borderId="18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wrapText="1"/>
    </xf>
    <xf numFmtId="0" fontId="14" fillId="40" borderId="10" xfId="0" applyFont="1" applyFill="1" applyBorder="1" applyAlignment="1">
      <alignment/>
    </xf>
    <xf numFmtId="173" fontId="8" fillId="40" borderId="10" xfId="63" applyNumberFormat="1" applyFont="1" applyFill="1" applyBorder="1" applyAlignment="1">
      <alignment/>
    </xf>
    <xf numFmtId="1" fontId="5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173" fontId="8" fillId="0" borderId="19" xfId="61" applyFont="1" applyFill="1" applyBorder="1" applyAlignment="1">
      <alignment/>
    </xf>
    <xf numFmtId="173" fontId="8" fillId="0" borderId="11" xfId="61" applyFont="1" applyFill="1" applyBorder="1" applyAlignment="1">
      <alignment/>
    </xf>
    <xf numFmtId="173" fontId="8" fillId="0" borderId="19" xfId="61" applyFont="1" applyFill="1" applyBorder="1" applyAlignment="1">
      <alignment/>
    </xf>
    <xf numFmtId="173" fontId="8" fillId="0" borderId="11" xfId="61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173" fontId="8" fillId="40" borderId="10" xfId="63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2" fillId="4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 wrapText="1"/>
    </xf>
    <xf numFmtId="0" fontId="3" fillId="0" borderId="21" xfId="0" applyFont="1" applyFill="1" applyBorder="1" applyAlignment="1">
      <alignment horizontal="center" vertical="justify" wrapText="1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/>
    </xf>
    <xf numFmtId="0" fontId="2" fillId="40" borderId="10" xfId="0" applyFont="1" applyFill="1" applyBorder="1" applyAlignment="1">
      <alignment horizontal="left"/>
    </xf>
    <xf numFmtId="0" fontId="8" fillId="40" borderId="16" xfId="0" applyFont="1" applyFill="1" applyBorder="1" applyAlignment="1">
      <alignment horizontal="left"/>
    </xf>
    <xf numFmtId="0" fontId="8" fillId="40" borderId="20" xfId="0" applyFont="1" applyFill="1" applyBorder="1" applyAlignment="1">
      <alignment horizontal="left"/>
    </xf>
    <xf numFmtId="0" fontId="8" fillId="40" borderId="21" xfId="0" applyFont="1" applyFill="1" applyBorder="1" applyAlignment="1">
      <alignment horizontal="left"/>
    </xf>
    <xf numFmtId="0" fontId="14" fillId="40" borderId="16" xfId="0" applyFont="1" applyFill="1" applyBorder="1" applyAlignment="1">
      <alignment horizontal="left"/>
    </xf>
    <xf numFmtId="0" fontId="14" fillId="40" borderId="20" xfId="0" applyFont="1" applyFill="1" applyBorder="1" applyAlignment="1">
      <alignment horizontal="left"/>
    </xf>
    <xf numFmtId="0" fontId="14" fillId="40" borderId="21" xfId="0" applyFont="1" applyFill="1" applyBorder="1" applyAlignment="1">
      <alignment horizontal="left"/>
    </xf>
    <xf numFmtId="165" fontId="57" fillId="0" borderId="10" xfId="0" applyNumberFormat="1" applyFont="1" applyBorder="1" applyAlignment="1">
      <alignment horizontal="right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2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ejica 2" xfId="63"/>
    <cellStyle name="Vnos" xfId="64"/>
    <cellStyle name="Vsot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0" workbookViewId="0" topLeftCell="A13">
      <selection activeCell="A1" sqref="A1:C1"/>
    </sheetView>
  </sheetViews>
  <sheetFormatPr defaultColWidth="9.00390625" defaultRowHeight="12.75"/>
  <cols>
    <col min="1" max="1" width="7.75390625" style="70" customWidth="1"/>
    <col min="2" max="2" width="47.625" style="70" customWidth="1"/>
    <col min="3" max="3" width="33.125" style="83" customWidth="1"/>
    <col min="4" max="4" width="9.75390625" style="70" bestFit="1" customWidth="1"/>
    <col min="5" max="16384" width="9.125" style="70" customWidth="1"/>
  </cols>
  <sheetData>
    <row r="1" spans="1:3" ht="15">
      <c r="A1" s="167" t="s">
        <v>379</v>
      </c>
      <c r="B1" s="167"/>
      <c r="C1" s="167"/>
    </row>
    <row r="3" ht="14.25">
      <c r="A3" s="71" t="s">
        <v>380</v>
      </c>
    </row>
    <row r="4" ht="14.25">
      <c r="A4" s="71"/>
    </row>
    <row r="5" ht="14.25">
      <c r="A5" s="72" t="s">
        <v>393</v>
      </c>
    </row>
    <row r="6" ht="14.25">
      <c r="A6" s="72"/>
    </row>
    <row r="7" ht="14.25">
      <c r="A7" s="122" t="s">
        <v>406</v>
      </c>
    </row>
    <row r="8" spans="1:3" ht="42.75">
      <c r="A8" s="120" t="s">
        <v>381</v>
      </c>
      <c r="B8" s="73" t="s">
        <v>382</v>
      </c>
      <c r="C8" s="84" t="s">
        <v>409</v>
      </c>
    </row>
    <row r="9" spans="1:3" ht="14.25">
      <c r="A9" s="121">
        <v>1</v>
      </c>
      <c r="B9" s="75" t="s">
        <v>383</v>
      </c>
      <c r="C9" s="85">
        <f>+'1. Sklop - MEHOVNI PLINOMERI'!F18</f>
        <v>0</v>
      </c>
    </row>
    <row r="10" spans="1:3" ht="14.25">
      <c r="A10" s="121">
        <v>2</v>
      </c>
      <c r="B10" s="75" t="s">
        <v>384</v>
      </c>
      <c r="C10" s="85">
        <f>+'2. Sklop - ROTACIJSKI PLINOMERI'!F11</f>
        <v>0</v>
      </c>
    </row>
    <row r="11" spans="1:3" ht="14.25">
      <c r="A11" s="121">
        <v>3</v>
      </c>
      <c r="B11" s="75" t="s">
        <v>385</v>
      </c>
      <c r="C11" s="85">
        <f>+'3. Sklop - TURBINSKI PLINOMERI'!F13</f>
        <v>0</v>
      </c>
    </row>
    <row r="12" spans="1:3" ht="14.25">
      <c r="A12" s="121">
        <v>5</v>
      </c>
      <c r="B12" s="75" t="s">
        <v>394</v>
      </c>
      <c r="C12" s="85">
        <f>+'5. Sklop - PLINSKI FILTRI'!F14</f>
        <v>0</v>
      </c>
    </row>
    <row r="13" spans="1:3" ht="14.25">
      <c r="A13" s="121">
        <v>7</v>
      </c>
      <c r="B13" s="75" t="s">
        <v>386</v>
      </c>
      <c r="C13" s="85">
        <f>+'7. Sklop - MEHOVNI PLM. OSTALO '!F14</f>
        <v>0</v>
      </c>
    </row>
    <row r="14" spans="1:3" ht="14.25">
      <c r="A14" s="121">
        <v>8</v>
      </c>
      <c r="B14" s="75" t="s">
        <v>387</v>
      </c>
      <c r="C14" s="85">
        <f>+'8. REZERVNI DELI - ELSTER'!F159</f>
        <v>0</v>
      </c>
    </row>
    <row r="15" spans="1:3" ht="14.25">
      <c r="A15" s="121">
        <v>9</v>
      </c>
      <c r="B15" s="75" t="s">
        <v>388</v>
      </c>
      <c r="C15" s="85">
        <f>+'9. REZERVNI DELI - ITRON'!F124</f>
        <v>0</v>
      </c>
    </row>
    <row r="16" spans="1:3" ht="14.25">
      <c r="A16" s="121">
        <v>10</v>
      </c>
      <c r="B16" s="75" t="s">
        <v>216</v>
      </c>
      <c r="C16" s="85">
        <f>+'10. REZERVNI DELI - RMG'!F115</f>
        <v>0</v>
      </c>
    </row>
    <row r="17" ht="14.25">
      <c r="A17" s="76"/>
    </row>
    <row r="18" ht="14.25">
      <c r="A18" s="123" t="s">
        <v>389</v>
      </c>
    </row>
    <row r="19" spans="1:3" ht="28.5">
      <c r="A19" s="168" t="s">
        <v>390</v>
      </c>
      <c r="B19" s="168"/>
      <c r="C19" s="84" t="s">
        <v>410</v>
      </c>
    </row>
    <row r="20" spans="1:3" ht="14.25">
      <c r="A20" s="114">
        <v>1</v>
      </c>
      <c r="B20" s="115" t="s">
        <v>374</v>
      </c>
      <c r="C20" s="85">
        <f>+'4. Sklop - REGULATORJI TLAKA'!E5</f>
        <v>0</v>
      </c>
    </row>
    <row r="21" spans="1:3" ht="14.25">
      <c r="A21" s="114">
        <v>2</v>
      </c>
      <c r="B21" s="115" t="s">
        <v>1</v>
      </c>
      <c r="C21" s="85">
        <f>+'4. Sklop - REGULATORJI TLAKA'!E6</f>
        <v>0</v>
      </c>
    </row>
    <row r="22" spans="1:3" ht="14.25">
      <c r="A22" s="114">
        <v>3</v>
      </c>
      <c r="B22" s="115" t="s">
        <v>9</v>
      </c>
      <c r="C22" s="85">
        <f>+'4. Sklop - REGULATORJI TLAKA'!E7</f>
        <v>0</v>
      </c>
    </row>
    <row r="23" spans="1:3" ht="14.25">
      <c r="A23" s="114">
        <v>4</v>
      </c>
      <c r="B23" s="115" t="s">
        <v>27</v>
      </c>
      <c r="C23" s="85">
        <f>+'4. Sklop - REGULATORJI TLAKA'!E8</f>
        <v>0</v>
      </c>
    </row>
    <row r="24" spans="1:3" ht="14.25">
      <c r="A24" s="114">
        <v>5</v>
      </c>
      <c r="B24" s="115" t="s">
        <v>28</v>
      </c>
      <c r="C24" s="85">
        <f>+'4. Sklop - REGULATORJI TLAKA'!E9</f>
        <v>0</v>
      </c>
    </row>
    <row r="25" spans="1:3" ht="14.25">
      <c r="A25" s="114">
        <v>6</v>
      </c>
      <c r="B25" s="115" t="s">
        <v>29</v>
      </c>
      <c r="C25" s="85">
        <f>+'4. Sklop - REGULATORJI TLAKA'!E10</f>
        <v>0</v>
      </c>
    </row>
    <row r="26" spans="1:3" ht="14.25">
      <c r="A26" s="114">
        <v>7</v>
      </c>
      <c r="B26" s="115" t="s">
        <v>36</v>
      </c>
      <c r="C26" s="85">
        <f>+'4. Sklop - REGULATORJI TLAKA'!E11</f>
        <v>0</v>
      </c>
    </row>
    <row r="27" spans="1:3" ht="14.25">
      <c r="A27" s="114">
        <v>8</v>
      </c>
      <c r="B27" s="115" t="s">
        <v>37</v>
      </c>
      <c r="C27" s="85">
        <f>+'4. Sklop - REGULATORJI TLAKA'!E12</f>
        <v>0</v>
      </c>
    </row>
    <row r="28" spans="1:3" ht="25.5">
      <c r="A28" s="114">
        <v>9</v>
      </c>
      <c r="B28" s="116" t="s">
        <v>396</v>
      </c>
      <c r="C28" s="85">
        <f>+'4. Sklop - REGULATORJI TLAKA'!E13</f>
        <v>0</v>
      </c>
    </row>
    <row r="29" spans="1:3" ht="14.25">
      <c r="A29" s="114">
        <v>10</v>
      </c>
      <c r="B29" s="117" t="s">
        <v>397</v>
      </c>
      <c r="C29" s="85">
        <f>+'4. Sklop - REGULATORJI TLAKA'!E14</f>
        <v>0</v>
      </c>
    </row>
    <row r="30" spans="1:3" ht="25.5">
      <c r="A30" s="114">
        <v>11</v>
      </c>
      <c r="B30" s="117" t="s">
        <v>398</v>
      </c>
      <c r="C30" s="85">
        <f>+'4. Sklop - REGULATORJI TLAKA'!E15</f>
        <v>0</v>
      </c>
    </row>
    <row r="31" spans="1:3" ht="14.25">
      <c r="A31" s="114">
        <v>12</v>
      </c>
      <c r="B31" s="117" t="s">
        <v>64</v>
      </c>
      <c r="C31" s="85">
        <f>+'4. Sklop - REGULATORJI TLAKA'!E16</f>
        <v>0</v>
      </c>
    </row>
    <row r="32" spans="1:3" ht="14.25">
      <c r="A32" s="114">
        <v>13</v>
      </c>
      <c r="B32" s="117" t="s">
        <v>399</v>
      </c>
      <c r="C32" s="85">
        <f>+'4. Sklop - REGULATORJI TLAKA'!E17</f>
        <v>0</v>
      </c>
    </row>
    <row r="33" spans="1:3" ht="14.25">
      <c r="A33" s="114">
        <v>14</v>
      </c>
      <c r="B33" s="117" t="s">
        <v>400</v>
      </c>
      <c r="C33" s="85">
        <f>+'4. Sklop - REGULATORJI TLAKA'!E18</f>
        <v>0</v>
      </c>
    </row>
    <row r="34" spans="1:4" ht="14.25">
      <c r="A34" s="78"/>
      <c r="B34" s="78"/>
      <c r="C34" s="86"/>
      <c r="D34" s="78"/>
    </row>
    <row r="35" ht="14.25">
      <c r="A35" s="122" t="s">
        <v>615</v>
      </c>
    </row>
    <row r="36" spans="1:3" ht="28.5">
      <c r="A36" s="168" t="s">
        <v>391</v>
      </c>
      <c r="B36" s="168"/>
      <c r="C36" s="84" t="s">
        <v>410</v>
      </c>
    </row>
    <row r="37" spans="1:3" ht="25.5">
      <c r="A37" s="74">
        <v>1</v>
      </c>
      <c r="B37" s="118" t="s">
        <v>371</v>
      </c>
      <c r="C37" s="85">
        <f>+'6. Sklop-ELEKTRONSKI KOREKTORJI'!E5</f>
        <v>0</v>
      </c>
    </row>
    <row r="38" spans="1:3" ht="25.5">
      <c r="A38" s="74">
        <v>2</v>
      </c>
      <c r="B38" s="119" t="s">
        <v>613</v>
      </c>
      <c r="C38" s="85">
        <f>+'6. Sklop-ELEKTRONSKI KOREKTORJI'!E6</f>
        <v>0</v>
      </c>
    </row>
    <row r="39" spans="1:3" ht="25.5">
      <c r="A39" s="74">
        <v>3</v>
      </c>
      <c r="B39" s="119" t="s">
        <v>614</v>
      </c>
      <c r="C39" s="85">
        <f>+'6. Sklop-ELEKTRONSKI KOREKTORJI'!E7</f>
        <v>0</v>
      </c>
    </row>
    <row r="40" ht="14.25">
      <c r="B40" s="79"/>
    </row>
    <row r="41" spans="1:256" ht="14.25">
      <c r="A41" s="81"/>
      <c r="B41" s="80"/>
      <c r="C41" s="88"/>
      <c r="D41" s="63"/>
      <c r="E41" s="80"/>
      <c r="F41" s="80"/>
      <c r="G41" s="80"/>
      <c r="H41" s="8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256" ht="14.25">
      <c r="A42" s="61" t="s">
        <v>392</v>
      </c>
      <c r="B42" s="62"/>
      <c r="C42" s="89" t="s">
        <v>377</v>
      </c>
      <c r="D42" s="63"/>
      <c r="E42" s="64"/>
      <c r="F42" s="65"/>
      <c r="G42" s="65"/>
      <c r="H42" s="6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</row>
    <row r="43" spans="1:256" ht="14.25">
      <c r="A43" s="66"/>
      <c r="B43" s="62"/>
      <c r="C43" s="70"/>
      <c r="D43" s="63"/>
      <c r="E43" s="64"/>
      <c r="F43" s="67"/>
      <c r="G43" s="67"/>
      <c r="H43" s="67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</row>
    <row r="44" spans="1:256" ht="14.25">
      <c r="A44" s="66"/>
      <c r="B44" s="62"/>
      <c r="C44" s="87"/>
      <c r="D44" s="68"/>
      <c r="E44" s="64"/>
      <c r="F44" s="67"/>
      <c r="G44" s="67"/>
      <c r="H44" s="67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  <c r="GJ44" s="60"/>
      <c r="GK44" s="60"/>
      <c r="GL44" s="60"/>
      <c r="GM44" s="60"/>
      <c r="GN44" s="60"/>
      <c r="GO44" s="60"/>
      <c r="GP44" s="60"/>
      <c r="GQ44" s="60"/>
      <c r="GR44" s="60"/>
      <c r="GS44" s="60"/>
      <c r="GT44" s="60"/>
      <c r="GU44" s="60"/>
      <c r="GV44" s="60"/>
      <c r="GW44" s="60"/>
      <c r="GX44" s="60"/>
      <c r="GY44" s="60"/>
      <c r="GZ44" s="60"/>
      <c r="HA44" s="60"/>
      <c r="HB44" s="60"/>
      <c r="HC44" s="60"/>
      <c r="HD44" s="60"/>
      <c r="HE44" s="60"/>
      <c r="HF44" s="60"/>
      <c r="HG44" s="60"/>
      <c r="HH44" s="60"/>
      <c r="HI44" s="60"/>
      <c r="HJ44" s="60"/>
      <c r="HK44" s="60"/>
      <c r="HL44" s="60"/>
      <c r="HM44" s="60"/>
      <c r="HN44" s="60"/>
      <c r="HO44" s="60"/>
      <c r="HP44" s="60"/>
      <c r="HQ44" s="60"/>
      <c r="HR44" s="60"/>
      <c r="HS44" s="60"/>
      <c r="HT44" s="60"/>
      <c r="HU44" s="60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0"/>
      <c r="IS44" s="60"/>
      <c r="IT44" s="60"/>
      <c r="IU44" s="60"/>
      <c r="IV44" s="60"/>
    </row>
    <row r="45" spans="1:256" ht="14.25">
      <c r="A45" s="66"/>
      <c r="B45" s="62"/>
      <c r="C45" s="88"/>
      <c r="D45" s="68"/>
      <c r="E45" s="64"/>
      <c r="F45" s="67"/>
      <c r="G45" s="67"/>
      <c r="H45" s="67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</row>
    <row r="46" spans="1:256" ht="14.25">
      <c r="A46" s="66" t="s">
        <v>376</v>
      </c>
      <c r="B46" s="62"/>
      <c r="C46" s="89" t="s">
        <v>378</v>
      </c>
      <c r="D46" s="68"/>
      <c r="E46" s="64"/>
      <c r="F46" s="67"/>
      <c r="G46" s="67"/>
      <c r="H46" s="67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</row>
    <row r="47" spans="1:256" ht="14.25">
      <c r="A47" s="66"/>
      <c r="B47" s="62"/>
      <c r="C47" s="89"/>
      <c r="D47" s="68"/>
      <c r="E47" s="64"/>
      <c r="F47" s="67"/>
      <c r="G47" s="67"/>
      <c r="H47" s="67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</row>
    <row r="48" spans="1:256" ht="14.25">
      <c r="A48" s="66"/>
      <c r="B48" s="62"/>
      <c r="C48" s="89"/>
      <c r="D48" s="68"/>
      <c r="E48" s="64"/>
      <c r="F48" s="67"/>
      <c r="G48" s="67"/>
      <c r="H48" s="67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</row>
    <row r="49" spans="1:256" ht="14.25">
      <c r="A49" s="66"/>
      <c r="B49" s="62"/>
      <c r="C49" s="89"/>
      <c r="D49" s="60"/>
      <c r="E49" s="64"/>
      <c r="F49" s="67"/>
      <c r="G49" s="67"/>
      <c r="H49" s="67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</row>
    <row r="50" spans="1:256" ht="14.25">
      <c r="A50" s="66"/>
      <c r="B50" s="62"/>
      <c r="C50" s="70"/>
      <c r="D50" s="60"/>
      <c r="E50" s="64"/>
      <c r="F50" s="67"/>
      <c r="G50" s="67"/>
      <c r="H50" s="67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</row>
    <row r="51" spans="1:256" ht="14.25">
      <c r="A51" s="61"/>
      <c r="B51" s="62"/>
      <c r="C51" s="70"/>
      <c r="E51" s="64"/>
      <c r="F51" s="65"/>
      <c r="G51" s="65"/>
      <c r="H51" s="65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</row>
    <row r="52" spans="1:256" ht="14.25">
      <c r="A52" s="60"/>
      <c r="B52" s="60"/>
      <c r="C52" s="9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</row>
  </sheetData>
  <sheetProtection/>
  <mergeCells count="3">
    <mergeCell ref="A1:C1"/>
    <mergeCell ref="A19:B19"/>
    <mergeCell ref="A36:B36"/>
  </mergeCells>
  <printOptions/>
  <pageMargins left="0.984251968503937" right="0.35433070866141736" top="0.5511811023622047" bottom="0.5511811023622047" header="0.1968503937007874" footer="0"/>
  <pageSetup horizontalDpi="600" verticalDpi="600" orientation="portrait" paperSize="9" r:id="rId1"/>
  <headerFooter alignWithMargins="0">
    <oddHeader>&amp;RPriloga št. 2 k okvirnemu sporazumu</oddHeader>
    <oddFooter>&amp;L&amp;F&amp;Cstran &amp;P od &amp;N&amp;R&amp;A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4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15.125" style="129" customWidth="1"/>
    <col min="2" max="2" width="66.25390625" style="129" customWidth="1"/>
    <col min="3" max="4" width="9.125" style="129" customWidth="1"/>
    <col min="5" max="6" width="18.25390625" style="129" customWidth="1"/>
    <col min="7" max="16384" width="9.125" style="129" customWidth="1"/>
  </cols>
  <sheetData>
    <row r="1" spans="1:6" ht="9" customHeight="1">
      <c r="A1" s="128"/>
      <c r="F1" s="128"/>
    </row>
    <row r="2" spans="1:6" ht="32.25">
      <c r="A2" s="152" t="s">
        <v>67</v>
      </c>
      <c r="B2" s="152" t="s">
        <v>68</v>
      </c>
      <c r="C2" s="153" t="s">
        <v>401</v>
      </c>
      <c r="D2" s="154" t="s">
        <v>402</v>
      </c>
      <c r="E2" s="154" t="s">
        <v>403</v>
      </c>
      <c r="F2" s="154" t="s">
        <v>405</v>
      </c>
    </row>
    <row r="3" spans="1:6" s="160" customFormat="1" ht="19.5">
      <c r="A3" s="155" t="s">
        <v>327</v>
      </c>
      <c r="B3" s="156"/>
      <c r="C3" s="157"/>
      <c r="D3" s="157"/>
      <c r="E3" s="158"/>
      <c r="F3" s="159"/>
    </row>
    <row r="4" spans="1:6" ht="15" customHeight="1">
      <c r="A4" s="53" t="s">
        <v>217</v>
      </c>
      <c r="B4" s="161" t="s">
        <v>480</v>
      </c>
      <c r="C4" s="52">
        <v>1</v>
      </c>
      <c r="D4" s="52" t="s">
        <v>0</v>
      </c>
      <c r="E4" s="177"/>
      <c r="F4" s="107">
        <f aca="true" t="shared" si="0" ref="F4:F15">C4*E4</f>
        <v>0</v>
      </c>
    </row>
    <row r="5" spans="1:6" ht="15" customHeight="1">
      <c r="A5" s="53" t="s">
        <v>218</v>
      </c>
      <c r="B5" s="161" t="s">
        <v>480</v>
      </c>
      <c r="C5" s="52">
        <v>1</v>
      </c>
      <c r="D5" s="52" t="s">
        <v>0</v>
      </c>
      <c r="E5" s="177"/>
      <c r="F5" s="107">
        <f t="shared" si="0"/>
        <v>0</v>
      </c>
    </row>
    <row r="6" spans="1:6" ht="15" customHeight="1">
      <c r="A6" s="53" t="s">
        <v>219</v>
      </c>
      <c r="B6" s="161" t="s">
        <v>481</v>
      </c>
      <c r="C6" s="52">
        <v>1</v>
      </c>
      <c r="D6" s="52" t="s">
        <v>0</v>
      </c>
      <c r="E6" s="177"/>
      <c r="F6" s="107">
        <f t="shared" si="0"/>
        <v>0</v>
      </c>
    </row>
    <row r="7" spans="1:6" ht="15" customHeight="1">
      <c r="A7" s="53" t="s">
        <v>220</v>
      </c>
      <c r="B7" s="161" t="s">
        <v>481</v>
      </c>
      <c r="C7" s="52">
        <v>1</v>
      </c>
      <c r="D7" s="52" t="s">
        <v>0</v>
      </c>
      <c r="E7" s="177"/>
      <c r="F7" s="107">
        <f t="shared" si="0"/>
        <v>0</v>
      </c>
    </row>
    <row r="8" spans="1:6" ht="15" customHeight="1">
      <c r="A8" s="53" t="s">
        <v>221</v>
      </c>
      <c r="B8" s="161" t="s">
        <v>482</v>
      </c>
      <c r="C8" s="52">
        <v>1</v>
      </c>
      <c r="D8" s="52" t="s">
        <v>0</v>
      </c>
      <c r="E8" s="177"/>
      <c r="F8" s="107">
        <f t="shared" si="0"/>
        <v>0</v>
      </c>
    </row>
    <row r="9" spans="1:6" ht="15" customHeight="1">
      <c r="A9" s="53" t="s">
        <v>222</v>
      </c>
      <c r="B9" s="161" t="s">
        <v>482</v>
      </c>
      <c r="C9" s="52">
        <v>1</v>
      </c>
      <c r="D9" s="52" t="s">
        <v>0</v>
      </c>
      <c r="E9" s="177"/>
      <c r="F9" s="107">
        <f t="shared" si="0"/>
        <v>0</v>
      </c>
    </row>
    <row r="10" spans="1:6" ht="15" customHeight="1">
      <c r="A10" s="53" t="s">
        <v>223</v>
      </c>
      <c r="B10" s="161" t="s">
        <v>483</v>
      </c>
      <c r="C10" s="52">
        <v>1</v>
      </c>
      <c r="D10" s="52" t="s">
        <v>0</v>
      </c>
      <c r="E10" s="177"/>
      <c r="F10" s="107">
        <f t="shared" si="0"/>
        <v>0</v>
      </c>
    </row>
    <row r="11" spans="1:6" ht="15" customHeight="1">
      <c r="A11" s="53" t="s">
        <v>224</v>
      </c>
      <c r="B11" s="161" t="s">
        <v>484</v>
      </c>
      <c r="C11" s="52">
        <v>1</v>
      </c>
      <c r="D11" s="52" t="s">
        <v>0</v>
      </c>
      <c r="E11" s="177"/>
      <c r="F11" s="107">
        <f t="shared" si="0"/>
        <v>0</v>
      </c>
    </row>
    <row r="12" spans="1:6" ht="15" customHeight="1">
      <c r="A12" s="53" t="s">
        <v>225</v>
      </c>
      <c r="B12" s="161" t="s">
        <v>484</v>
      </c>
      <c r="C12" s="52">
        <v>1</v>
      </c>
      <c r="D12" s="52" t="s">
        <v>0</v>
      </c>
      <c r="E12" s="177"/>
      <c r="F12" s="107">
        <f t="shared" si="0"/>
        <v>0</v>
      </c>
    </row>
    <row r="13" spans="1:6" ht="15" customHeight="1">
      <c r="A13" s="53" t="s">
        <v>226</v>
      </c>
      <c r="B13" s="161" t="s">
        <v>484</v>
      </c>
      <c r="C13" s="52">
        <v>1</v>
      </c>
      <c r="D13" s="52" t="s">
        <v>0</v>
      </c>
      <c r="E13" s="177"/>
      <c r="F13" s="107">
        <f t="shared" si="0"/>
        <v>0</v>
      </c>
    </row>
    <row r="14" spans="1:6" ht="15" customHeight="1">
      <c r="A14" s="49">
        <v>32037</v>
      </c>
      <c r="B14" s="161" t="s">
        <v>485</v>
      </c>
      <c r="C14" s="52">
        <v>1</v>
      </c>
      <c r="D14" s="52" t="s">
        <v>0</v>
      </c>
      <c r="E14" s="177"/>
      <c r="F14" s="107">
        <f t="shared" si="0"/>
        <v>0</v>
      </c>
    </row>
    <row r="15" spans="1:6" ht="15" customHeight="1">
      <c r="A15" s="53" t="s">
        <v>227</v>
      </c>
      <c r="B15" s="161" t="s">
        <v>485</v>
      </c>
      <c r="C15" s="52">
        <v>1</v>
      </c>
      <c r="D15" s="52" t="s">
        <v>0</v>
      </c>
      <c r="E15" s="177"/>
      <c r="F15" s="107">
        <f t="shared" si="0"/>
        <v>0</v>
      </c>
    </row>
    <row r="16" spans="1:6" ht="15" customHeight="1">
      <c r="A16" s="53"/>
      <c r="B16" s="161" t="s">
        <v>486</v>
      </c>
      <c r="C16" s="52">
        <v>1</v>
      </c>
      <c r="D16" s="52" t="s">
        <v>0</v>
      </c>
      <c r="E16" s="177"/>
      <c r="F16" s="107">
        <f>C16*E16</f>
        <v>0</v>
      </c>
    </row>
    <row r="17" spans="1:6" ht="15" customHeight="1">
      <c r="A17" s="53"/>
      <c r="B17" s="161" t="s">
        <v>487</v>
      </c>
      <c r="C17" s="52">
        <v>1</v>
      </c>
      <c r="D17" s="52" t="s">
        <v>0</v>
      </c>
      <c r="E17" s="177"/>
      <c r="F17" s="107">
        <f>C17*E17</f>
        <v>0</v>
      </c>
    </row>
    <row r="18" spans="1:6" ht="15" customHeight="1">
      <c r="A18" s="49">
        <v>43912</v>
      </c>
      <c r="B18" s="53" t="s">
        <v>229</v>
      </c>
      <c r="C18" s="52">
        <v>1</v>
      </c>
      <c r="D18" s="52" t="s">
        <v>0</v>
      </c>
      <c r="E18" s="177"/>
      <c r="F18" s="107">
        <f aca="true" t="shared" si="1" ref="F18:F28">C18*E18</f>
        <v>0</v>
      </c>
    </row>
    <row r="19" spans="1:6" ht="15" customHeight="1">
      <c r="A19" s="49">
        <v>33060</v>
      </c>
      <c r="B19" s="53" t="s">
        <v>230</v>
      </c>
      <c r="C19" s="52">
        <v>1</v>
      </c>
      <c r="D19" s="52" t="s">
        <v>0</v>
      </c>
      <c r="E19" s="177"/>
      <c r="F19" s="107">
        <f t="shared" si="1"/>
        <v>0</v>
      </c>
    </row>
    <row r="20" spans="1:6" ht="15" customHeight="1">
      <c r="A20" s="49">
        <v>32037</v>
      </c>
      <c r="B20" s="53" t="s">
        <v>231</v>
      </c>
      <c r="C20" s="52">
        <v>2</v>
      </c>
      <c r="D20" s="52" t="s">
        <v>0</v>
      </c>
      <c r="E20" s="177"/>
      <c r="F20" s="107">
        <f t="shared" si="1"/>
        <v>0</v>
      </c>
    </row>
    <row r="21" spans="1:6" ht="15" customHeight="1">
      <c r="A21" s="49" t="s">
        <v>232</v>
      </c>
      <c r="B21" s="53" t="s">
        <v>233</v>
      </c>
      <c r="C21" s="52">
        <v>2</v>
      </c>
      <c r="D21" s="52" t="s">
        <v>0</v>
      </c>
      <c r="E21" s="177"/>
      <c r="F21" s="107">
        <f t="shared" si="1"/>
        <v>0</v>
      </c>
    </row>
    <row r="22" spans="1:6" ht="15" customHeight="1">
      <c r="A22" s="49" t="s">
        <v>234</v>
      </c>
      <c r="B22" s="53" t="s">
        <v>235</v>
      </c>
      <c r="C22" s="52">
        <v>2</v>
      </c>
      <c r="D22" s="52" t="s">
        <v>0</v>
      </c>
      <c r="E22" s="177"/>
      <c r="F22" s="107">
        <f t="shared" si="1"/>
        <v>0</v>
      </c>
    </row>
    <row r="23" spans="1:6" ht="15" customHeight="1">
      <c r="A23" s="49" t="s">
        <v>236</v>
      </c>
      <c r="B23" s="53" t="s">
        <v>237</v>
      </c>
      <c r="C23" s="52">
        <v>5</v>
      </c>
      <c r="D23" s="52" t="s">
        <v>0</v>
      </c>
      <c r="E23" s="177"/>
      <c r="F23" s="107">
        <f t="shared" si="1"/>
        <v>0</v>
      </c>
    </row>
    <row r="24" spans="1:6" ht="15" customHeight="1">
      <c r="A24" s="49" t="s">
        <v>238</v>
      </c>
      <c r="B24" s="49" t="s">
        <v>488</v>
      </c>
      <c r="C24" s="135">
        <v>10000</v>
      </c>
      <c r="D24" s="52" t="s">
        <v>0</v>
      </c>
      <c r="E24" s="177"/>
      <c r="F24" s="107">
        <f t="shared" si="1"/>
        <v>0</v>
      </c>
    </row>
    <row r="25" spans="1:6" ht="15" customHeight="1">
      <c r="A25" s="49" t="s">
        <v>239</v>
      </c>
      <c r="B25" s="49" t="s">
        <v>240</v>
      </c>
      <c r="C25" s="135">
        <v>250</v>
      </c>
      <c r="D25" s="52" t="s">
        <v>0</v>
      </c>
      <c r="E25" s="177"/>
      <c r="F25" s="107">
        <f t="shared" si="1"/>
        <v>0</v>
      </c>
    </row>
    <row r="26" spans="1:6" ht="15" customHeight="1">
      <c r="A26" s="49" t="s">
        <v>241</v>
      </c>
      <c r="B26" s="49" t="s">
        <v>242</v>
      </c>
      <c r="C26" s="135">
        <v>100</v>
      </c>
      <c r="D26" s="52" t="s">
        <v>0</v>
      </c>
      <c r="E26" s="177"/>
      <c r="F26" s="107">
        <f t="shared" si="1"/>
        <v>0</v>
      </c>
    </row>
    <row r="27" spans="1:6" ht="15" customHeight="1">
      <c r="A27" s="49"/>
      <c r="B27" s="53" t="s">
        <v>243</v>
      </c>
      <c r="C27" s="52">
        <v>200</v>
      </c>
      <c r="D27" s="52" t="s">
        <v>79</v>
      </c>
      <c r="E27" s="177"/>
      <c r="F27" s="107">
        <f t="shared" si="1"/>
        <v>0</v>
      </c>
    </row>
    <row r="28" spans="1:6" ht="15" customHeight="1">
      <c r="A28" s="52"/>
      <c r="B28" s="53" t="s">
        <v>244</v>
      </c>
      <c r="C28" s="52">
        <v>20</v>
      </c>
      <c r="D28" s="52" t="s">
        <v>0</v>
      </c>
      <c r="E28" s="177"/>
      <c r="F28" s="107">
        <f t="shared" si="1"/>
        <v>0</v>
      </c>
    </row>
    <row r="29" spans="1:6" ht="15" customHeight="1">
      <c r="A29" s="141"/>
      <c r="B29" s="170" t="s">
        <v>245</v>
      </c>
      <c r="C29" s="170"/>
      <c r="D29" s="170"/>
      <c r="E29" s="141"/>
      <c r="F29" s="142">
        <f>SUM(F4:F28)</f>
        <v>0</v>
      </c>
    </row>
    <row r="31" ht="19.5">
      <c r="A31" s="162" t="s">
        <v>328</v>
      </c>
    </row>
    <row r="32" spans="1:6" ht="15" customHeight="1">
      <c r="A32" s="52" t="s">
        <v>246</v>
      </c>
      <c r="B32" s="49" t="s">
        <v>247</v>
      </c>
      <c r="C32" s="52">
        <v>10</v>
      </c>
      <c r="D32" s="52" t="s">
        <v>0</v>
      </c>
      <c r="E32" s="177"/>
      <c r="F32" s="107">
        <f aca="true" t="shared" si="2" ref="F32:F44">C32*E32</f>
        <v>0</v>
      </c>
    </row>
    <row r="33" spans="1:6" ht="15" customHeight="1">
      <c r="A33" s="52" t="s">
        <v>248</v>
      </c>
      <c r="B33" s="49" t="s">
        <v>249</v>
      </c>
      <c r="C33" s="52">
        <v>10</v>
      </c>
      <c r="D33" s="52" t="s">
        <v>0</v>
      </c>
      <c r="E33" s="177"/>
      <c r="F33" s="107">
        <f t="shared" si="2"/>
        <v>0</v>
      </c>
    </row>
    <row r="34" spans="1:6" ht="15" customHeight="1">
      <c r="A34" s="52" t="s">
        <v>250</v>
      </c>
      <c r="B34" s="49" t="s">
        <v>251</v>
      </c>
      <c r="C34" s="52">
        <v>10</v>
      </c>
      <c r="D34" s="52" t="s">
        <v>0</v>
      </c>
      <c r="E34" s="177"/>
      <c r="F34" s="107">
        <f t="shared" si="2"/>
        <v>0</v>
      </c>
    </row>
    <row r="35" spans="1:6" ht="15" customHeight="1">
      <c r="A35" s="52" t="s">
        <v>252</v>
      </c>
      <c r="B35" s="49" t="s">
        <v>249</v>
      </c>
      <c r="C35" s="52">
        <v>10</v>
      </c>
      <c r="D35" s="52" t="s">
        <v>0</v>
      </c>
      <c r="E35" s="177"/>
      <c r="F35" s="107">
        <f t="shared" si="2"/>
        <v>0</v>
      </c>
    </row>
    <row r="36" spans="1:6" ht="15" customHeight="1">
      <c r="A36" s="52" t="s">
        <v>253</v>
      </c>
      <c r="B36" s="49" t="s">
        <v>247</v>
      </c>
      <c r="C36" s="52">
        <v>10</v>
      </c>
      <c r="D36" s="52" t="s">
        <v>0</v>
      </c>
      <c r="E36" s="177"/>
      <c r="F36" s="107">
        <f t="shared" si="2"/>
        <v>0</v>
      </c>
    </row>
    <row r="37" spans="1:6" ht="15" customHeight="1">
      <c r="A37" s="52" t="s">
        <v>254</v>
      </c>
      <c r="B37" s="49" t="s">
        <v>249</v>
      </c>
      <c r="C37" s="52">
        <v>10</v>
      </c>
      <c r="D37" s="52" t="s">
        <v>0</v>
      </c>
      <c r="E37" s="177"/>
      <c r="F37" s="107">
        <f t="shared" si="2"/>
        <v>0</v>
      </c>
    </row>
    <row r="38" spans="1:6" ht="15" customHeight="1">
      <c r="A38" s="52" t="s">
        <v>255</v>
      </c>
      <c r="B38" s="49" t="s">
        <v>247</v>
      </c>
      <c r="C38" s="52">
        <v>10</v>
      </c>
      <c r="D38" s="52" t="s">
        <v>0</v>
      </c>
      <c r="E38" s="177"/>
      <c r="F38" s="107">
        <f t="shared" si="2"/>
        <v>0</v>
      </c>
    </row>
    <row r="39" spans="1:6" ht="15" customHeight="1">
      <c r="A39" s="52" t="s">
        <v>256</v>
      </c>
      <c r="B39" s="49" t="s">
        <v>257</v>
      </c>
      <c r="C39" s="52">
        <v>10</v>
      </c>
      <c r="D39" s="52" t="s">
        <v>0</v>
      </c>
      <c r="E39" s="177"/>
      <c r="F39" s="107">
        <f t="shared" si="2"/>
        <v>0</v>
      </c>
    </row>
    <row r="40" spans="1:6" ht="15" customHeight="1">
      <c r="A40" s="52" t="s">
        <v>258</v>
      </c>
      <c r="B40" s="49" t="s">
        <v>259</v>
      </c>
      <c r="C40" s="52">
        <v>10</v>
      </c>
      <c r="D40" s="52" t="s">
        <v>0</v>
      </c>
      <c r="E40" s="177"/>
      <c r="F40" s="107">
        <f t="shared" si="2"/>
        <v>0</v>
      </c>
    </row>
    <row r="41" spans="1:6" ht="15" customHeight="1">
      <c r="A41" s="52" t="s">
        <v>260</v>
      </c>
      <c r="B41" s="49" t="s">
        <v>249</v>
      </c>
      <c r="C41" s="52">
        <v>10</v>
      </c>
      <c r="D41" s="52" t="s">
        <v>0</v>
      </c>
      <c r="E41" s="177"/>
      <c r="F41" s="107">
        <f t="shared" si="2"/>
        <v>0</v>
      </c>
    </row>
    <row r="42" spans="1:6" ht="15" customHeight="1">
      <c r="A42" s="52" t="s">
        <v>261</v>
      </c>
      <c r="B42" s="49" t="s">
        <v>262</v>
      </c>
      <c r="C42" s="52">
        <v>10</v>
      </c>
      <c r="D42" s="52" t="s">
        <v>0</v>
      </c>
      <c r="E42" s="177"/>
      <c r="F42" s="107">
        <f t="shared" si="2"/>
        <v>0</v>
      </c>
    </row>
    <row r="43" spans="1:6" ht="15" customHeight="1">
      <c r="A43" s="52" t="s">
        <v>263</v>
      </c>
      <c r="B43" s="49" t="s">
        <v>264</v>
      </c>
      <c r="C43" s="52">
        <v>10</v>
      </c>
      <c r="D43" s="52" t="s">
        <v>0</v>
      </c>
      <c r="E43" s="177"/>
      <c r="F43" s="107">
        <f t="shared" si="2"/>
        <v>0</v>
      </c>
    </row>
    <row r="44" spans="1:6" ht="15" customHeight="1">
      <c r="A44" s="52"/>
      <c r="B44" s="49" t="s">
        <v>108</v>
      </c>
      <c r="C44" s="52">
        <v>5</v>
      </c>
      <c r="D44" s="52" t="s">
        <v>109</v>
      </c>
      <c r="E44" s="177"/>
      <c r="F44" s="107">
        <f t="shared" si="2"/>
        <v>0</v>
      </c>
    </row>
    <row r="45" spans="1:6" ht="15" customHeight="1">
      <c r="A45" s="49"/>
      <c r="B45" s="119" t="s">
        <v>265</v>
      </c>
      <c r="C45" s="52">
        <v>10</v>
      </c>
      <c r="D45" s="52" t="s">
        <v>0</v>
      </c>
      <c r="E45" s="177"/>
      <c r="F45" s="107">
        <f>C45*E45</f>
        <v>0</v>
      </c>
    </row>
    <row r="46" spans="1:6" ht="15" customHeight="1">
      <c r="A46" s="141"/>
      <c r="B46" s="170" t="s">
        <v>266</v>
      </c>
      <c r="C46" s="170"/>
      <c r="D46" s="170"/>
      <c r="E46" s="141"/>
      <c r="F46" s="142">
        <f>SUM(F32:F45)</f>
        <v>0</v>
      </c>
    </row>
    <row r="48" ht="19.5">
      <c r="A48" s="162" t="s">
        <v>329</v>
      </c>
    </row>
    <row r="49" spans="1:6" ht="15" customHeight="1">
      <c r="A49" s="52" t="s">
        <v>279</v>
      </c>
      <c r="B49" s="53" t="s">
        <v>280</v>
      </c>
      <c r="C49" s="52">
        <v>5</v>
      </c>
      <c r="D49" s="135" t="s">
        <v>0</v>
      </c>
      <c r="E49" s="177"/>
      <c r="F49" s="107">
        <f aca="true" t="shared" si="3" ref="F49:F75">C49*E49</f>
        <v>0</v>
      </c>
    </row>
    <row r="50" spans="1:6" ht="15" customHeight="1">
      <c r="A50" s="52" t="s">
        <v>281</v>
      </c>
      <c r="B50" s="53" t="s">
        <v>280</v>
      </c>
      <c r="C50" s="52">
        <v>5</v>
      </c>
      <c r="D50" s="135" t="s">
        <v>0</v>
      </c>
      <c r="E50" s="177"/>
      <c r="F50" s="107">
        <f t="shared" si="3"/>
        <v>0</v>
      </c>
    </row>
    <row r="51" spans="1:6" ht="15" customHeight="1">
      <c r="A51" s="52" t="s">
        <v>282</v>
      </c>
      <c r="B51" s="53" t="s">
        <v>283</v>
      </c>
      <c r="C51" s="52">
        <v>5</v>
      </c>
      <c r="D51" s="135" t="s">
        <v>0</v>
      </c>
      <c r="E51" s="177"/>
      <c r="F51" s="107">
        <f t="shared" si="3"/>
        <v>0</v>
      </c>
    </row>
    <row r="52" spans="1:6" ht="15" customHeight="1">
      <c r="A52" s="52" t="s">
        <v>284</v>
      </c>
      <c r="B52" s="53" t="s">
        <v>285</v>
      </c>
      <c r="C52" s="52">
        <v>5</v>
      </c>
      <c r="D52" s="135" t="s">
        <v>0</v>
      </c>
      <c r="E52" s="177"/>
      <c r="F52" s="107">
        <f t="shared" si="3"/>
        <v>0</v>
      </c>
    </row>
    <row r="53" spans="1:6" ht="15" customHeight="1">
      <c r="A53" s="52" t="s">
        <v>286</v>
      </c>
      <c r="B53" s="53" t="s">
        <v>287</v>
      </c>
      <c r="C53" s="52">
        <v>2</v>
      </c>
      <c r="D53" s="135" t="s">
        <v>0</v>
      </c>
      <c r="E53" s="177"/>
      <c r="F53" s="107">
        <f t="shared" si="3"/>
        <v>0</v>
      </c>
    </row>
    <row r="54" spans="1:6" ht="15" customHeight="1">
      <c r="A54" s="52" t="s">
        <v>288</v>
      </c>
      <c r="B54" s="53" t="s">
        <v>289</v>
      </c>
      <c r="C54" s="52">
        <v>2</v>
      </c>
      <c r="D54" s="135" t="s">
        <v>0</v>
      </c>
      <c r="E54" s="177"/>
      <c r="F54" s="107">
        <f t="shared" si="3"/>
        <v>0</v>
      </c>
    </row>
    <row r="55" spans="1:6" ht="15" customHeight="1">
      <c r="A55" s="52" t="s">
        <v>290</v>
      </c>
      <c r="B55" s="53" t="s">
        <v>291</v>
      </c>
      <c r="C55" s="52">
        <v>5</v>
      </c>
      <c r="D55" s="135" t="s">
        <v>0</v>
      </c>
      <c r="E55" s="177"/>
      <c r="F55" s="107">
        <f t="shared" si="3"/>
        <v>0</v>
      </c>
    </row>
    <row r="56" spans="1:6" ht="15" customHeight="1">
      <c r="A56" s="52" t="s">
        <v>292</v>
      </c>
      <c r="B56" s="53" t="s">
        <v>293</v>
      </c>
      <c r="C56" s="52">
        <v>5</v>
      </c>
      <c r="D56" s="135" t="s">
        <v>0</v>
      </c>
      <c r="E56" s="177"/>
      <c r="F56" s="107">
        <f t="shared" si="3"/>
        <v>0</v>
      </c>
    </row>
    <row r="57" spans="1:6" ht="15" customHeight="1">
      <c r="A57" s="52" t="s">
        <v>294</v>
      </c>
      <c r="B57" s="53" t="s">
        <v>295</v>
      </c>
      <c r="C57" s="52">
        <v>5</v>
      </c>
      <c r="D57" s="135" t="s">
        <v>0</v>
      </c>
      <c r="E57" s="177"/>
      <c r="F57" s="107">
        <f t="shared" si="3"/>
        <v>0</v>
      </c>
    </row>
    <row r="58" spans="1:6" ht="15" customHeight="1">
      <c r="A58" s="52" t="s">
        <v>296</v>
      </c>
      <c r="B58" s="53" t="s">
        <v>297</v>
      </c>
      <c r="C58" s="52">
        <v>5</v>
      </c>
      <c r="D58" s="135" t="s">
        <v>0</v>
      </c>
      <c r="E58" s="177"/>
      <c r="F58" s="107">
        <f t="shared" si="3"/>
        <v>0</v>
      </c>
    </row>
    <row r="59" spans="1:6" ht="15" customHeight="1">
      <c r="A59" s="52" t="s">
        <v>298</v>
      </c>
      <c r="B59" s="53" t="s">
        <v>299</v>
      </c>
      <c r="C59" s="52">
        <v>5</v>
      </c>
      <c r="D59" s="135" t="s">
        <v>0</v>
      </c>
      <c r="E59" s="177"/>
      <c r="F59" s="107">
        <f t="shared" si="3"/>
        <v>0</v>
      </c>
    </row>
    <row r="60" spans="1:6" ht="15" customHeight="1">
      <c r="A60" s="52" t="s">
        <v>300</v>
      </c>
      <c r="B60" s="53" t="s">
        <v>301</v>
      </c>
      <c r="C60" s="52">
        <v>5</v>
      </c>
      <c r="D60" s="135" t="s">
        <v>0</v>
      </c>
      <c r="E60" s="177"/>
      <c r="F60" s="107">
        <f t="shared" si="3"/>
        <v>0</v>
      </c>
    </row>
    <row r="61" spans="1:6" ht="15" customHeight="1">
      <c r="A61" s="52" t="s">
        <v>302</v>
      </c>
      <c r="B61" s="53" t="s">
        <v>303</v>
      </c>
      <c r="C61" s="52">
        <v>5</v>
      </c>
      <c r="D61" s="135" t="s">
        <v>0</v>
      </c>
      <c r="E61" s="177"/>
      <c r="F61" s="107">
        <f t="shared" si="3"/>
        <v>0</v>
      </c>
    </row>
    <row r="62" spans="1:6" ht="15" customHeight="1">
      <c r="A62" s="52" t="s">
        <v>304</v>
      </c>
      <c r="B62" s="53" t="s">
        <v>305</v>
      </c>
      <c r="C62" s="52">
        <v>5</v>
      </c>
      <c r="D62" s="135" t="s">
        <v>0</v>
      </c>
      <c r="E62" s="177"/>
      <c r="F62" s="107">
        <f t="shared" si="3"/>
        <v>0</v>
      </c>
    </row>
    <row r="63" spans="1:6" ht="15" customHeight="1">
      <c r="A63" s="52" t="s">
        <v>306</v>
      </c>
      <c r="B63" s="53" t="s">
        <v>307</v>
      </c>
      <c r="C63" s="52">
        <v>5</v>
      </c>
      <c r="D63" s="135" t="s">
        <v>0</v>
      </c>
      <c r="E63" s="177"/>
      <c r="F63" s="107">
        <f t="shared" si="3"/>
        <v>0</v>
      </c>
    </row>
    <row r="64" spans="1:6" ht="15" customHeight="1">
      <c r="A64" s="52" t="s">
        <v>308</v>
      </c>
      <c r="B64" s="53" t="s">
        <v>309</v>
      </c>
      <c r="C64" s="52">
        <v>5</v>
      </c>
      <c r="D64" s="135" t="s">
        <v>0</v>
      </c>
      <c r="E64" s="177"/>
      <c r="F64" s="107">
        <f t="shared" si="3"/>
        <v>0</v>
      </c>
    </row>
    <row r="65" spans="1:6" ht="15" customHeight="1">
      <c r="A65" s="52" t="s">
        <v>310</v>
      </c>
      <c r="B65" s="53" t="s">
        <v>616</v>
      </c>
      <c r="C65" s="52">
        <v>5</v>
      </c>
      <c r="D65" s="135" t="s">
        <v>0</v>
      </c>
      <c r="E65" s="177"/>
      <c r="F65" s="107">
        <f t="shared" si="3"/>
        <v>0</v>
      </c>
    </row>
    <row r="66" spans="1:6" ht="15" customHeight="1">
      <c r="A66" s="52" t="s">
        <v>311</v>
      </c>
      <c r="B66" s="53" t="s">
        <v>199</v>
      </c>
      <c r="C66" s="52">
        <v>5</v>
      </c>
      <c r="D66" s="135" t="s">
        <v>0</v>
      </c>
      <c r="E66" s="177"/>
      <c r="F66" s="107">
        <f t="shared" si="3"/>
        <v>0</v>
      </c>
    </row>
    <row r="67" spans="1:6" ht="15" customHeight="1">
      <c r="A67" s="52" t="s">
        <v>312</v>
      </c>
      <c r="B67" s="53" t="s">
        <v>313</v>
      </c>
      <c r="C67" s="52">
        <v>5</v>
      </c>
      <c r="D67" s="135" t="s">
        <v>0</v>
      </c>
      <c r="E67" s="177"/>
      <c r="F67" s="107">
        <f t="shared" si="3"/>
        <v>0</v>
      </c>
    </row>
    <row r="68" spans="1:6" ht="15" customHeight="1">
      <c r="A68" s="52" t="s">
        <v>282</v>
      </c>
      <c r="B68" s="53" t="s">
        <v>314</v>
      </c>
      <c r="C68" s="52">
        <v>5</v>
      </c>
      <c r="D68" s="135" t="s">
        <v>0</v>
      </c>
      <c r="E68" s="177"/>
      <c r="F68" s="107">
        <f t="shared" si="3"/>
        <v>0</v>
      </c>
    </row>
    <row r="69" spans="1:6" ht="15" customHeight="1">
      <c r="A69" s="52" t="s">
        <v>315</v>
      </c>
      <c r="B69" s="53" t="s">
        <v>314</v>
      </c>
      <c r="C69" s="52">
        <v>5</v>
      </c>
      <c r="D69" s="135" t="s">
        <v>0</v>
      </c>
      <c r="E69" s="177"/>
      <c r="F69" s="107">
        <f t="shared" si="3"/>
        <v>0</v>
      </c>
    </row>
    <row r="70" spans="1:6" ht="15" customHeight="1">
      <c r="A70" s="52" t="s">
        <v>316</v>
      </c>
      <c r="B70" s="53" t="s">
        <v>317</v>
      </c>
      <c r="C70" s="52">
        <v>2</v>
      </c>
      <c r="D70" s="135" t="s">
        <v>0</v>
      </c>
      <c r="E70" s="177"/>
      <c r="F70" s="107">
        <f t="shared" si="3"/>
        <v>0</v>
      </c>
    </row>
    <row r="71" spans="1:6" ht="15" customHeight="1">
      <c r="A71" s="52" t="s">
        <v>318</v>
      </c>
      <c r="B71" s="53" t="s">
        <v>617</v>
      </c>
      <c r="C71" s="52">
        <v>2</v>
      </c>
      <c r="D71" s="135" t="s">
        <v>0</v>
      </c>
      <c r="E71" s="177"/>
      <c r="F71" s="107">
        <f t="shared" si="3"/>
        <v>0</v>
      </c>
    </row>
    <row r="72" spans="1:6" ht="15" customHeight="1">
      <c r="A72" s="52" t="s">
        <v>319</v>
      </c>
      <c r="B72" s="53" t="s">
        <v>320</v>
      </c>
      <c r="C72" s="52">
        <v>5</v>
      </c>
      <c r="D72" s="135" t="s">
        <v>0</v>
      </c>
      <c r="E72" s="177"/>
      <c r="F72" s="107">
        <f t="shared" si="3"/>
        <v>0</v>
      </c>
    </row>
    <row r="73" spans="1:6" ht="15" customHeight="1">
      <c r="A73" s="52" t="s">
        <v>321</v>
      </c>
      <c r="B73" s="53" t="s">
        <v>322</v>
      </c>
      <c r="C73" s="52">
        <v>2</v>
      </c>
      <c r="D73" s="135" t="s">
        <v>0</v>
      </c>
      <c r="E73" s="177"/>
      <c r="F73" s="107">
        <f t="shared" si="3"/>
        <v>0</v>
      </c>
    </row>
    <row r="74" spans="1:6" ht="15" customHeight="1">
      <c r="A74" s="52" t="s">
        <v>323</v>
      </c>
      <c r="B74" s="53" t="s">
        <v>324</v>
      </c>
      <c r="C74" s="52">
        <v>2</v>
      </c>
      <c r="D74" s="135" t="s">
        <v>0</v>
      </c>
      <c r="E74" s="177"/>
      <c r="F74" s="107">
        <f t="shared" si="3"/>
        <v>0</v>
      </c>
    </row>
    <row r="75" spans="1:6" ht="15" customHeight="1">
      <c r="A75" s="52" t="s">
        <v>325</v>
      </c>
      <c r="B75" s="53" t="s">
        <v>202</v>
      </c>
      <c r="C75" s="52">
        <v>2</v>
      </c>
      <c r="D75" s="135" t="s">
        <v>0</v>
      </c>
      <c r="E75" s="177"/>
      <c r="F75" s="107">
        <f t="shared" si="3"/>
        <v>0</v>
      </c>
    </row>
    <row r="76" spans="1:6" ht="15" customHeight="1">
      <c r="A76" s="141"/>
      <c r="B76" s="170" t="s">
        <v>326</v>
      </c>
      <c r="C76" s="170"/>
      <c r="D76" s="170"/>
      <c r="E76" s="141"/>
      <c r="F76" s="142">
        <f>SUM(F49:F75)</f>
        <v>0</v>
      </c>
    </row>
    <row r="78" ht="19.5">
      <c r="A78" s="162" t="s">
        <v>330</v>
      </c>
    </row>
    <row r="79" spans="1:6" ht="12.75">
      <c r="A79" s="52" t="s">
        <v>267</v>
      </c>
      <c r="B79" s="49" t="s">
        <v>268</v>
      </c>
      <c r="C79" s="52">
        <v>2</v>
      </c>
      <c r="D79" s="135" t="s">
        <v>0</v>
      </c>
      <c r="E79" s="177"/>
      <c r="F79" s="107">
        <f aca="true" t="shared" si="4" ref="F79:F86">C79*E79</f>
        <v>0</v>
      </c>
    </row>
    <row r="80" spans="1:6" ht="15" customHeight="1">
      <c r="A80" s="53"/>
      <c r="B80" s="49" t="s">
        <v>269</v>
      </c>
      <c r="C80" s="52">
        <v>20</v>
      </c>
      <c r="D80" s="135" t="s">
        <v>0</v>
      </c>
      <c r="E80" s="177"/>
      <c r="F80" s="107">
        <f t="shared" si="4"/>
        <v>0</v>
      </c>
    </row>
    <row r="81" spans="1:6" ht="15" customHeight="1">
      <c r="A81" s="53"/>
      <c r="B81" s="49" t="s">
        <v>489</v>
      </c>
      <c r="C81" s="52">
        <v>5</v>
      </c>
      <c r="D81" s="135" t="s">
        <v>0</v>
      </c>
      <c r="E81" s="177"/>
      <c r="F81" s="107">
        <f t="shared" si="4"/>
        <v>0</v>
      </c>
    </row>
    <row r="82" spans="1:6" ht="15" customHeight="1">
      <c r="A82" s="52" t="s">
        <v>270</v>
      </c>
      <c r="B82" s="49" t="s">
        <v>271</v>
      </c>
      <c r="C82" s="52">
        <v>2</v>
      </c>
      <c r="D82" s="135" t="s">
        <v>0</v>
      </c>
      <c r="E82" s="177"/>
      <c r="F82" s="107">
        <f t="shared" si="4"/>
        <v>0</v>
      </c>
    </row>
    <row r="83" spans="1:6" ht="15" customHeight="1">
      <c r="A83" s="52" t="s">
        <v>272</v>
      </c>
      <c r="B83" s="49" t="s">
        <v>273</v>
      </c>
      <c r="C83" s="52">
        <v>2</v>
      </c>
      <c r="D83" s="135" t="s">
        <v>0</v>
      </c>
      <c r="E83" s="177"/>
      <c r="F83" s="107">
        <f t="shared" si="4"/>
        <v>0</v>
      </c>
    </row>
    <row r="84" spans="1:6" ht="15" customHeight="1">
      <c r="A84" s="52"/>
      <c r="B84" s="49" t="s">
        <v>274</v>
      </c>
      <c r="C84" s="52">
        <v>1</v>
      </c>
      <c r="D84" s="135" t="s">
        <v>0</v>
      </c>
      <c r="E84" s="177"/>
      <c r="F84" s="107">
        <f t="shared" si="4"/>
        <v>0</v>
      </c>
    </row>
    <row r="85" spans="1:6" ht="15" customHeight="1">
      <c r="A85" s="52"/>
      <c r="B85" s="49" t="s">
        <v>275</v>
      </c>
      <c r="C85" s="52">
        <v>1</v>
      </c>
      <c r="D85" s="135" t="s">
        <v>0</v>
      </c>
      <c r="E85" s="177"/>
      <c r="F85" s="107">
        <f t="shared" si="4"/>
        <v>0</v>
      </c>
    </row>
    <row r="86" spans="1:6" ht="15" customHeight="1">
      <c r="A86" s="52" t="s">
        <v>276</v>
      </c>
      <c r="B86" s="49" t="s">
        <v>277</v>
      </c>
      <c r="C86" s="52">
        <v>1</v>
      </c>
      <c r="D86" s="135" t="s">
        <v>0</v>
      </c>
      <c r="E86" s="177"/>
      <c r="F86" s="107">
        <f t="shared" si="4"/>
        <v>0</v>
      </c>
    </row>
    <row r="87" spans="1:6" ht="15" customHeight="1">
      <c r="A87" s="141"/>
      <c r="B87" s="170" t="s">
        <v>278</v>
      </c>
      <c r="C87" s="170"/>
      <c r="D87" s="170"/>
      <c r="E87" s="141"/>
      <c r="F87" s="142">
        <f>SUM(F79:F86)</f>
        <v>0</v>
      </c>
    </row>
    <row r="88" ht="15" customHeight="1"/>
    <row r="89" ht="19.5">
      <c r="A89" s="162" t="s">
        <v>331</v>
      </c>
    </row>
    <row r="90" spans="1:6" ht="15" customHeight="1">
      <c r="A90" s="52" t="s">
        <v>332</v>
      </c>
      <c r="B90" s="49" t="s">
        <v>333</v>
      </c>
      <c r="C90" s="135">
        <v>5</v>
      </c>
      <c r="D90" s="135" t="s">
        <v>0</v>
      </c>
      <c r="E90" s="177"/>
      <c r="F90" s="107">
        <f aca="true" t="shared" si="5" ref="F90:F99">C90*E90</f>
        <v>0</v>
      </c>
    </row>
    <row r="91" spans="1:6" ht="15" customHeight="1">
      <c r="A91" s="52" t="s">
        <v>334</v>
      </c>
      <c r="B91" s="53" t="s">
        <v>490</v>
      </c>
      <c r="C91" s="135">
        <v>5</v>
      </c>
      <c r="D91" s="135" t="s">
        <v>0</v>
      </c>
      <c r="E91" s="177"/>
      <c r="F91" s="107">
        <f t="shared" si="5"/>
        <v>0</v>
      </c>
    </row>
    <row r="92" spans="1:6" ht="15" customHeight="1">
      <c r="A92" s="52" t="s">
        <v>335</v>
      </c>
      <c r="B92" s="53" t="s">
        <v>367</v>
      </c>
      <c r="C92" s="135">
        <v>2</v>
      </c>
      <c r="D92" s="135" t="s">
        <v>0</v>
      </c>
      <c r="E92" s="177"/>
      <c r="F92" s="107">
        <f t="shared" si="5"/>
        <v>0</v>
      </c>
    </row>
    <row r="93" spans="1:6" ht="15" customHeight="1">
      <c r="A93" s="52" t="s">
        <v>336</v>
      </c>
      <c r="B93" s="53" t="s">
        <v>491</v>
      </c>
      <c r="C93" s="135">
        <v>2</v>
      </c>
      <c r="D93" s="135" t="s">
        <v>0</v>
      </c>
      <c r="E93" s="177"/>
      <c r="F93" s="107">
        <f t="shared" si="5"/>
        <v>0</v>
      </c>
    </row>
    <row r="94" spans="1:6" ht="15" customHeight="1">
      <c r="A94" s="52" t="s">
        <v>337</v>
      </c>
      <c r="B94" s="49" t="s">
        <v>368</v>
      </c>
      <c r="C94" s="135">
        <v>3</v>
      </c>
      <c r="D94" s="135" t="s">
        <v>0</v>
      </c>
      <c r="E94" s="177"/>
      <c r="F94" s="107">
        <f t="shared" si="5"/>
        <v>0</v>
      </c>
    </row>
    <row r="95" spans="1:6" ht="15" customHeight="1">
      <c r="A95" s="52" t="s">
        <v>338</v>
      </c>
      <c r="B95" s="49" t="s">
        <v>492</v>
      </c>
      <c r="C95" s="135">
        <v>3</v>
      </c>
      <c r="D95" s="135" t="s">
        <v>0</v>
      </c>
      <c r="E95" s="177"/>
      <c r="F95" s="107">
        <f t="shared" si="5"/>
        <v>0</v>
      </c>
    </row>
    <row r="96" spans="1:6" ht="15" customHeight="1">
      <c r="A96" s="52" t="s">
        <v>339</v>
      </c>
      <c r="B96" s="49" t="s">
        <v>340</v>
      </c>
      <c r="C96" s="135">
        <v>5</v>
      </c>
      <c r="D96" s="135" t="s">
        <v>0</v>
      </c>
      <c r="E96" s="177"/>
      <c r="F96" s="107">
        <f t="shared" si="5"/>
        <v>0</v>
      </c>
    </row>
    <row r="97" spans="1:6" ht="15" customHeight="1">
      <c r="A97" s="52" t="s">
        <v>341</v>
      </c>
      <c r="B97" s="53" t="s">
        <v>342</v>
      </c>
      <c r="C97" s="135">
        <v>5</v>
      </c>
      <c r="D97" s="135" t="s">
        <v>0</v>
      </c>
      <c r="E97" s="177"/>
      <c r="F97" s="107">
        <f t="shared" si="5"/>
        <v>0</v>
      </c>
    </row>
    <row r="98" spans="1:6" ht="15" customHeight="1">
      <c r="A98" s="52" t="s">
        <v>343</v>
      </c>
      <c r="B98" s="53" t="s">
        <v>344</v>
      </c>
      <c r="C98" s="135">
        <v>5</v>
      </c>
      <c r="D98" s="135" t="s">
        <v>0</v>
      </c>
      <c r="E98" s="177"/>
      <c r="F98" s="107">
        <f t="shared" si="5"/>
        <v>0</v>
      </c>
    </row>
    <row r="99" spans="1:6" ht="15" customHeight="1">
      <c r="A99" s="52" t="s">
        <v>345</v>
      </c>
      <c r="B99" s="53" t="s">
        <v>493</v>
      </c>
      <c r="C99" s="135">
        <v>5</v>
      </c>
      <c r="D99" s="135" t="s">
        <v>0</v>
      </c>
      <c r="E99" s="177"/>
      <c r="F99" s="107">
        <f t="shared" si="5"/>
        <v>0</v>
      </c>
    </row>
    <row r="100" spans="1:6" ht="15" customHeight="1">
      <c r="A100" s="141"/>
      <c r="B100" s="170" t="s">
        <v>346</v>
      </c>
      <c r="C100" s="170"/>
      <c r="D100" s="170"/>
      <c r="E100" s="141"/>
      <c r="F100" s="142">
        <f>SUM(F90:F99)</f>
        <v>0</v>
      </c>
    </row>
    <row r="101" ht="9" customHeight="1"/>
    <row r="102" ht="27" customHeight="1">
      <c r="A102" s="162" t="s">
        <v>347</v>
      </c>
    </row>
    <row r="103" spans="1:6" ht="15" customHeight="1">
      <c r="A103" s="52" t="s">
        <v>348</v>
      </c>
      <c r="B103" s="49" t="s">
        <v>125</v>
      </c>
      <c r="C103" s="135">
        <v>10</v>
      </c>
      <c r="D103" s="135" t="s">
        <v>0</v>
      </c>
      <c r="E103" s="177"/>
      <c r="F103" s="107">
        <f>C103*E103</f>
        <v>0</v>
      </c>
    </row>
    <row r="104" spans="1:6" ht="15" customHeight="1">
      <c r="A104" s="52" t="s">
        <v>349</v>
      </c>
      <c r="B104" s="49" t="s">
        <v>490</v>
      </c>
      <c r="C104" s="135">
        <v>4</v>
      </c>
      <c r="D104" s="135" t="s">
        <v>0</v>
      </c>
      <c r="E104" s="177"/>
      <c r="F104" s="107">
        <f aca="true" t="shared" si="6" ref="F104:F119">C104*E104</f>
        <v>0</v>
      </c>
    </row>
    <row r="105" spans="1:6" ht="15" customHeight="1">
      <c r="A105" s="52" t="s">
        <v>350</v>
      </c>
      <c r="B105" s="49" t="s">
        <v>369</v>
      </c>
      <c r="C105" s="135">
        <v>1</v>
      </c>
      <c r="D105" s="135" t="s">
        <v>0</v>
      </c>
      <c r="E105" s="177"/>
      <c r="F105" s="107">
        <f t="shared" si="6"/>
        <v>0</v>
      </c>
    </row>
    <row r="106" spans="1:6" ht="15" customHeight="1">
      <c r="A106" s="52" t="s">
        <v>351</v>
      </c>
      <c r="B106" s="49" t="s">
        <v>494</v>
      </c>
      <c r="C106" s="135">
        <v>1</v>
      </c>
      <c r="D106" s="135" t="s">
        <v>0</v>
      </c>
      <c r="E106" s="177"/>
      <c r="F106" s="107">
        <f t="shared" si="6"/>
        <v>0</v>
      </c>
    </row>
    <row r="107" spans="1:6" ht="15" customHeight="1">
      <c r="A107" s="52" t="s">
        <v>352</v>
      </c>
      <c r="B107" s="49" t="s">
        <v>368</v>
      </c>
      <c r="C107" s="135">
        <v>2</v>
      </c>
      <c r="D107" s="135" t="s">
        <v>0</v>
      </c>
      <c r="E107" s="177"/>
      <c r="F107" s="107">
        <f t="shared" si="6"/>
        <v>0</v>
      </c>
    </row>
    <row r="108" spans="1:6" ht="15" customHeight="1">
      <c r="A108" s="52" t="s">
        <v>338</v>
      </c>
      <c r="B108" s="49" t="s">
        <v>492</v>
      </c>
      <c r="C108" s="135">
        <v>2</v>
      </c>
      <c r="D108" s="135" t="s">
        <v>0</v>
      </c>
      <c r="E108" s="177"/>
      <c r="F108" s="107">
        <f t="shared" si="6"/>
        <v>0</v>
      </c>
    </row>
    <row r="109" spans="1:6" ht="15" customHeight="1">
      <c r="A109" s="52" t="s">
        <v>341</v>
      </c>
      <c r="B109" s="49" t="s">
        <v>342</v>
      </c>
      <c r="C109" s="135">
        <v>2</v>
      </c>
      <c r="D109" s="135" t="s">
        <v>0</v>
      </c>
      <c r="E109" s="177"/>
      <c r="F109" s="107">
        <f t="shared" si="6"/>
        <v>0</v>
      </c>
    </row>
    <row r="110" spans="1:6" ht="15" customHeight="1">
      <c r="A110" s="52" t="s">
        <v>353</v>
      </c>
      <c r="B110" s="49" t="s">
        <v>354</v>
      </c>
      <c r="C110" s="135">
        <v>6</v>
      </c>
      <c r="D110" s="135" t="s">
        <v>0</v>
      </c>
      <c r="E110" s="177"/>
      <c r="F110" s="107">
        <f t="shared" si="6"/>
        <v>0</v>
      </c>
    </row>
    <row r="111" spans="1:6" ht="15" customHeight="1">
      <c r="A111" s="52" t="s">
        <v>355</v>
      </c>
      <c r="B111" s="49" t="s">
        <v>344</v>
      </c>
      <c r="C111" s="135">
        <v>5</v>
      </c>
      <c r="D111" s="135" t="s">
        <v>0</v>
      </c>
      <c r="E111" s="177"/>
      <c r="F111" s="107">
        <f t="shared" si="6"/>
        <v>0</v>
      </c>
    </row>
    <row r="112" spans="1:6" ht="15" customHeight="1">
      <c r="A112" s="52" t="s">
        <v>356</v>
      </c>
      <c r="B112" s="49" t="s">
        <v>493</v>
      </c>
      <c r="C112" s="135">
        <v>4</v>
      </c>
      <c r="D112" s="135" t="s">
        <v>0</v>
      </c>
      <c r="E112" s="177"/>
      <c r="F112" s="107">
        <f t="shared" si="6"/>
        <v>0</v>
      </c>
    </row>
    <row r="113" spans="1:6" ht="15" customHeight="1">
      <c r="A113" s="52"/>
      <c r="B113" s="49" t="s">
        <v>495</v>
      </c>
      <c r="C113" s="135">
        <v>40</v>
      </c>
      <c r="D113" s="135" t="s">
        <v>79</v>
      </c>
      <c r="E113" s="177"/>
      <c r="F113" s="107">
        <f t="shared" si="6"/>
        <v>0</v>
      </c>
    </row>
    <row r="114" spans="1:6" ht="15" customHeight="1">
      <c r="A114" s="52" t="s">
        <v>357</v>
      </c>
      <c r="B114" s="53" t="s">
        <v>358</v>
      </c>
      <c r="C114" s="52">
        <v>2</v>
      </c>
      <c r="D114" s="135" t="s">
        <v>0</v>
      </c>
      <c r="E114" s="177"/>
      <c r="F114" s="107">
        <f t="shared" si="6"/>
        <v>0</v>
      </c>
    </row>
    <row r="115" spans="1:6" ht="15" customHeight="1">
      <c r="A115" s="52" t="s">
        <v>359</v>
      </c>
      <c r="B115" s="53" t="s">
        <v>358</v>
      </c>
      <c r="C115" s="52">
        <v>2</v>
      </c>
      <c r="D115" s="135" t="s">
        <v>0</v>
      </c>
      <c r="E115" s="177"/>
      <c r="F115" s="107">
        <f t="shared" si="6"/>
        <v>0</v>
      </c>
    </row>
    <row r="116" spans="1:6" ht="15" customHeight="1">
      <c r="A116" s="52"/>
      <c r="B116" s="53" t="s">
        <v>108</v>
      </c>
      <c r="C116" s="52">
        <v>5</v>
      </c>
      <c r="D116" s="135" t="s">
        <v>109</v>
      </c>
      <c r="E116" s="177"/>
      <c r="F116" s="107">
        <f t="shared" si="6"/>
        <v>0</v>
      </c>
    </row>
    <row r="117" spans="1:6" ht="15" customHeight="1">
      <c r="A117" s="52" t="s">
        <v>360</v>
      </c>
      <c r="B117" s="53" t="s">
        <v>361</v>
      </c>
      <c r="C117" s="52">
        <v>1</v>
      </c>
      <c r="D117" s="135" t="s">
        <v>0</v>
      </c>
      <c r="E117" s="177"/>
      <c r="F117" s="107">
        <f t="shared" si="6"/>
        <v>0</v>
      </c>
    </row>
    <row r="118" spans="1:6" ht="15" customHeight="1">
      <c r="A118" s="52" t="s">
        <v>362</v>
      </c>
      <c r="B118" s="53" t="s">
        <v>363</v>
      </c>
      <c r="C118" s="52">
        <v>1</v>
      </c>
      <c r="D118" s="135" t="s">
        <v>0</v>
      </c>
      <c r="E118" s="177"/>
      <c r="F118" s="107">
        <f t="shared" si="6"/>
        <v>0</v>
      </c>
    </row>
    <row r="119" spans="1:6" ht="15" customHeight="1">
      <c r="A119" s="52" t="s">
        <v>364</v>
      </c>
      <c r="B119" s="53" t="s">
        <v>365</v>
      </c>
      <c r="C119" s="52">
        <v>5</v>
      </c>
      <c r="D119" s="135" t="s">
        <v>0</v>
      </c>
      <c r="E119" s="177"/>
      <c r="F119" s="107">
        <f t="shared" si="6"/>
        <v>0</v>
      </c>
    </row>
    <row r="120" spans="1:6" ht="15" customHeight="1">
      <c r="A120" s="141"/>
      <c r="B120" s="170" t="s">
        <v>366</v>
      </c>
      <c r="C120" s="170"/>
      <c r="D120" s="170"/>
      <c r="E120" s="141"/>
      <c r="F120" s="142">
        <f>SUM(F103:F119)</f>
        <v>0</v>
      </c>
    </row>
    <row r="121" ht="15" customHeight="1"/>
    <row r="122" ht="15" customHeight="1"/>
    <row r="123" spans="1:6" ht="15" customHeight="1">
      <c r="A123" s="141"/>
      <c r="B123" s="171" t="s">
        <v>496</v>
      </c>
      <c r="C123" s="172"/>
      <c r="D123" s="173"/>
      <c r="E123" s="141"/>
      <c r="F123" s="142">
        <f>SUM(F29,F46,F76,F87,F100,F120)</f>
        <v>0</v>
      </c>
    </row>
    <row r="124" spans="1:6" ht="15" customHeight="1">
      <c r="A124" s="141"/>
      <c r="B124" s="171" t="s">
        <v>497</v>
      </c>
      <c r="C124" s="172"/>
      <c r="D124" s="173"/>
      <c r="E124" s="141"/>
      <c r="F124" s="142">
        <f>+F123*2</f>
        <v>0</v>
      </c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/>
  <mergeCells count="8">
    <mergeCell ref="B100:D100"/>
    <mergeCell ref="B120:D120"/>
    <mergeCell ref="B123:D123"/>
    <mergeCell ref="B124:D124"/>
    <mergeCell ref="B29:D29"/>
    <mergeCell ref="B46:D46"/>
    <mergeCell ref="B76:D76"/>
    <mergeCell ref="B87:D87"/>
  </mergeCells>
  <dataValidations count="1">
    <dataValidation type="custom" allowBlank="1" showInputMessage="1" showErrorMessage="1" errorTitle="NAPAKA" error="Vpiši vrednost na do dve decimalni mesti." sqref="E90:E99 E79:E86 E49:E75 E32:E45 E4:E28 E103:E119">
      <formula1>EXACT(E90,ROUND(E90,2))</formula1>
    </dataValidation>
  </dataValidations>
  <printOptions/>
  <pageMargins left="0.6692913385826772" right="0.4724409448818898" top="0.984251968503937" bottom="0.7086614173228347" header="0.5118110236220472" footer="0.4330708661417323"/>
  <pageSetup horizontalDpi="600" verticalDpi="600" orientation="landscape" paperSize="9" scale="84" r:id="rId1"/>
  <headerFooter alignWithMargins="0">
    <oddHeader>&amp;R&amp;"Tahoma,Navadno"Priloga št. 2 k okvirnemu sporazumu</oddHeader>
    <oddFooter>&amp;L&amp;"Tahoma,Navadno"&amp;F&amp;C&amp;"Tahoma,Navadno"stran &amp;P od &amp;N&amp;R&amp;A</oddFooter>
  </headerFooter>
  <rowBreaks count="1" manualBreakCount="1">
    <brk id="3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14.875" style="129" customWidth="1"/>
    <col min="2" max="2" width="69.125" style="163" customWidth="1"/>
    <col min="3" max="4" width="9.125" style="129" customWidth="1"/>
    <col min="5" max="5" width="18.375" style="129" customWidth="1"/>
    <col min="6" max="6" width="20.25390625" style="129" customWidth="1"/>
    <col min="7" max="7" width="9.125" style="129" customWidth="1"/>
    <col min="8" max="8" width="11.25390625" style="129" bestFit="1" customWidth="1"/>
    <col min="9" max="16384" width="9.125" style="129" customWidth="1"/>
  </cols>
  <sheetData>
    <row r="1" ht="19.5">
      <c r="A1" s="50" t="s">
        <v>216</v>
      </c>
    </row>
    <row r="3" spans="1:6" ht="32.25">
      <c r="A3" s="130" t="s">
        <v>498</v>
      </c>
      <c r="B3" s="164" t="s">
        <v>68</v>
      </c>
      <c r="C3" s="131" t="s">
        <v>401</v>
      </c>
      <c r="D3" s="132" t="s">
        <v>402</v>
      </c>
      <c r="E3" s="132" t="s">
        <v>403</v>
      </c>
      <c r="F3" s="132" t="s">
        <v>405</v>
      </c>
    </row>
    <row r="4" spans="1:8" ht="12.75">
      <c r="A4" s="54">
        <v>3025220</v>
      </c>
      <c r="B4" s="108" t="s">
        <v>499</v>
      </c>
      <c r="C4" s="113">
        <v>1</v>
      </c>
      <c r="D4" s="55" t="s">
        <v>228</v>
      </c>
      <c r="E4" s="177"/>
      <c r="F4" s="56">
        <f aca="true" t="shared" si="0" ref="F4:F67">C4*E4</f>
        <v>0</v>
      </c>
      <c r="H4" s="165"/>
    </row>
    <row r="5" spans="1:6" ht="12.75">
      <c r="A5" s="54">
        <v>3005411</v>
      </c>
      <c r="B5" s="108" t="s">
        <v>500</v>
      </c>
      <c r="C5" s="113">
        <v>1</v>
      </c>
      <c r="D5" s="55" t="s">
        <v>228</v>
      </c>
      <c r="E5" s="177"/>
      <c r="F5" s="56">
        <f t="shared" si="0"/>
        <v>0</v>
      </c>
    </row>
    <row r="6" spans="1:6" ht="12.75">
      <c r="A6" s="54">
        <v>3015804</v>
      </c>
      <c r="B6" s="108" t="s">
        <v>501</v>
      </c>
      <c r="C6" s="113">
        <v>2</v>
      </c>
      <c r="D6" s="55" t="s">
        <v>228</v>
      </c>
      <c r="E6" s="177"/>
      <c r="F6" s="56">
        <f>C6*E6</f>
        <v>0</v>
      </c>
    </row>
    <row r="7" spans="1:6" ht="12.75">
      <c r="A7" s="54">
        <v>3005408</v>
      </c>
      <c r="B7" s="108" t="s">
        <v>502</v>
      </c>
      <c r="C7" s="113">
        <v>1</v>
      </c>
      <c r="D7" s="55" t="s">
        <v>228</v>
      </c>
      <c r="E7" s="177"/>
      <c r="F7" s="56">
        <f t="shared" si="0"/>
        <v>0</v>
      </c>
    </row>
    <row r="8" spans="1:6" ht="12.75">
      <c r="A8" s="54">
        <v>3005410</v>
      </c>
      <c r="B8" s="108" t="s">
        <v>503</v>
      </c>
      <c r="C8" s="113">
        <v>1</v>
      </c>
      <c r="D8" s="55" t="s">
        <v>228</v>
      </c>
      <c r="E8" s="177"/>
      <c r="F8" s="56">
        <f t="shared" si="0"/>
        <v>0</v>
      </c>
    </row>
    <row r="9" spans="1:6" ht="12.75">
      <c r="A9" s="54">
        <v>3025221</v>
      </c>
      <c r="B9" s="108" t="s">
        <v>504</v>
      </c>
      <c r="C9" s="113">
        <v>1</v>
      </c>
      <c r="D9" s="55" t="s">
        <v>228</v>
      </c>
      <c r="E9" s="177"/>
      <c r="F9" s="56">
        <f t="shared" si="0"/>
        <v>0</v>
      </c>
    </row>
    <row r="10" spans="1:6" ht="12.75">
      <c r="A10" s="54">
        <v>3025224</v>
      </c>
      <c r="B10" s="108" t="s">
        <v>505</v>
      </c>
      <c r="C10" s="113">
        <v>1</v>
      </c>
      <c r="D10" s="55" t="s">
        <v>228</v>
      </c>
      <c r="E10" s="177"/>
      <c r="F10" s="56">
        <f t="shared" si="0"/>
        <v>0</v>
      </c>
    </row>
    <row r="11" spans="1:6" ht="12.75">
      <c r="A11" s="54">
        <v>3005401</v>
      </c>
      <c r="B11" s="108" t="s">
        <v>506</v>
      </c>
      <c r="C11" s="113">
        <v>2</v>
      </c>
      <c r="D11" s="55" t="s">
        <v>228</v>
      </c>
      <c r="E11" s="177"/>
      <c r="F11" s="56">
        <f t="shared" si="0"/>
        <v>0</v>
      </c>
    </row>
    <row r="12" spans="1:6" ht="12.75">
      <c r="A12" s="54">
        <v>3005407</v>
      </c>
      <c r="B12" s="108" t="s">
        <v>507</v>
      </c>
      <c r="C12" s="113">
        <v>1</v>
      </c>
      <c r="D12" s="55" t="s">
        <v>228</v>
      </c>
      <c r="E12" s="177"/>
      <c r="F12" s="56">
        <f t="shared" si="0"/>
        <v>0</v>
      </c>
    </row>
    <row r="13" spans="1:6" ht="12.75">
      <c r="A13" s="54">
        <v>3005396</v>
      </c>
      <c r="B13" s="108" t="s">
        <v>508</v>
      </c>
      <c r="C13" s="113">
        <v>2</v>
      </c>
      <c r="D13" s="55" t="s">
        <v>228</v>
      </c>
      <c r="E13" s="177"/>
      <c r="F13" s="56">
        <f t="shared" si="0"/>
        <v>0</v>
      </c>
    </row>
    <row r="14" spans="1:6" ht="12.75">
      <c r="A14" s="54">
        <v>3005413</v>
      </c>
      <c r="B14" s="108" t="s">
        <v>509</v>
      </c>
      <c r="C14" s="113">
        <v>1</v>
      </c>
      <c r="D14" s="55" t="s">
        <v>228</v>
      </c>
      <c r="E14" s="177"/>
      <c r="F14" s="56">
        <f t="shared" si="0"/>
        <v>0</v>
      </c>
    </row>
    <row r="15" spans="1:6" ht="12.75">
      <c r="A15" s="54">
        <v>3025219</v>
      </c>
      <c r="B15" s="108" t="s">
        <v>510</v>
      </c>
      <c r="C15" s="113">
        <v>1</v>
      </c>
      <c r="D15" s="55" t="s">
        <v>228</v>
      </c>
      <c r="E15" s="177"/>
      <c r="F15" s="56">
        <f t="shared" si="0"/>
        <v>0</v>
      </c>
    </row>
    <row r="16" spans="1:6" ht="12.75">
      <c r="A16" s="54">
        <v>3015798</v>
      </c>
      <c r="B16" s="108" t="s">
        <v>511</v>
      </c>
      <c r="C16" s="113">
        <v>7</v>
      </c>
      <c r="D16" s="55" t="s">
        <v>228</v>
      </c>
      <c r="E16" s="177"/>
      <c r="F16" s="56">
        <f t="shared" si="0"/>
        <v>0</v>
      </c>
    </row>
    <row r="17" spans="1:6" ht="12.75">
      <c r="A17" s="54">
        <v>3005406</v>
      </c>
      <c r="B17" s="108" t="s">
        <v>512</v>
      </c>
      <c r="C17" s="113">
        <v>1</v>
      </c>
      <c r="D17" s="55" t="s">
        <v>228</v>
      </c>
      <c r="E17" s="177"/>
      <c r="F17" s="56">
        <f t="shared" si="0"/>
        <v>0</v>
      </c>
    </row>
    <row r="18" spans="1:6" ht="12.75">
      <c r="A18" s="54">
        <v>3015812</v>
      </c>
      <c r="B18" s="108" t="s">
        <v>513</v>
      </c>
      <c r="C18" s="113">
        <v>7</v>
      </c>
      <c r="D18" s="55" t="s">
        <v>228</v>
      </c>
      <c r="E18" s="177"/>
      <c r="F18" s="56">
        <f t="shared" si="0"/>
        <v>0</v>
      </c>
    </row>
    <row r="19" spans="1:6" ht="12.75">
      <c r="A19" s="54">
        <v>3005398</v>
      </c>
      <c r="B19" s="108" t="s">
        <v>514</v>
      </c>
      <c r="C19" s="113">
        <v>10</v>
      </c>
      <c r="D19" s="55" t="s">
        <v>228</v>
      </c>
      <c r="E19" s="177"/>
      <c r="F19" s="56">
        <f t="shared" si="0"/>
        <v>0</v>
      </c>
    </row>
    <row r="20" spans="1:6" ht="12.75">
      <c r="A20" s="54">
        <v>3005399</v>
      </c>
      <c r="B20" s="108" t="s">
        <v>515</v>
      </c>
      <c r="C20" s="113">
        <v>10</v>
      </c>
      <c r="D20" s="55" t="s">
        <v>228</v>
      </c>
      <c r="E20" s="177"/>
      <c r="F20" s="56">
        <f t="shared" si="0"/>
        <v>0</v>
      </c>
    </row>
    <row r="21" spans="1:6" ht="12.75">
      <c r="A21" s="54">
        <v>3005856</v>
      </c>
      <c r="B21" s="108" t="s">
        <v>516</v>
      </c>
      <c r="C21" s="113">
        <v>1</v>
      </c>
      <c r="D21" s="55" t="s">
        <v>228</v>
      </c>
      <c r="E21" s="177"/>
      <c r="F21" s="56">
        <f t="shared" si="0"/>
        <v>0</v>
      </c>
    </row>
    <row r="22" spans="1:6" ht="12.75">
      <c r="A22" s="54">
        <v>3015817</v>
      </c>
      <c r="B22" s="108" t="s">
        <v>517</v>
      </c>
      <c r="C22" s="113">
        <v>1</v>
      </c>
      <c r="D22" s="55" t="s">
        <v>228</v>
      </c>
      <c r="E22" s="177"/>
      <c r="F22" s="56">
        <f t="shared" si="0"/>
        <v>0</v>
      </c>
    </row>
    <row r="23" spans="1:6" ht="12.75">
      <c r="A23" s="54">
        <v>3005388</v>
      </c>
      <c r="B23" s="108" t="s">
        <v>518</v>
      </c>
      <c r="C23" s="113">
        <v>2</v>
      </c>
      <c r="D23" s="55" t="s">
        <v>228</v>
      </c>
      <c r="E23" s="177"/>
      <c r="F23" s="56">
        <f t="shared" si="0"/>
        <v>0</v>
      </c>
    </row>
    <row r="24" spans="1:6" ht="12.75">
      <c r="A24" s="54">
        <v>3005403</v>
      </c>
      <c r="B24" s="108" t="s">
        <v>519</v>
      </c>
      <c r="C24" s="113">
        <v>16</v>
      </c>
      <c r="D24" s="55" t="s">
        <v>228</v>
      </c>
      <c r="E24" s="177"/>
      <c r="F24" s="56">
        <f t="shared" si="0"/>
        <v>0</v>
      </c>
    </row>
    <row r="25" spans="1:6" ht="12.75">
      <c r="A25" s="54">
        <v>3025222</v>
      </c>
      <c r="B25" s="108" t="s">
        <v>520</v>
      </c>
      <c r="C25" s="113">
        <v>1</v>
      </c>
      <c r="D25" s="55" t="s">
        <v>228</v>
      </c>
      <c r="E25" s="177"/>
      <c r="F25" s="56">
        <f t="shared" si="0"/>
        <v>0</v>
      </c>
    </row>
    <row r="26" spans="1:6" ht="12.75">
      <c r="A26" s="54">
        <v>3005400</v>
      </c>
      <c r="B26" s="108" t="s">
        <v>521</v>
      </c>
      <c r="C26" s="113">
        <v>18</v>
      </c>
      <c r="D26" s="55" t="s">
        <v>228</v>
      </c>
      <c r="E26" s="177"/>
      <c r="F26" s="56">
        <f t="shared" si="0"/>
        <v>0</v>
      </c>
    </row>
    <row r="27" spans="1:6" ht="12.75">
      <c r="A27" s="54">
        <v>3005402</v>
      </c>
      <c r="B27" s="108" t="s">
        <v>522</v>
      </c>
      <c r="C27" s="113">
        <v>18</v>
      </c>
      <c r="D27" s="55" t="s">
        <v>228</v>
      </c>
      <c r="E27" s="177"/>
      <c r="F27" s="56">
        <f t="shared" si="0"/>
        <v>0</v>
      </c>
    </row>
    <row r="28" spans="1:6" ht="12.75">
      <c r="A28" s="54">
        <v>3015803</v>
      </c>
      <c r="B28" s="108" t="s">
        <v>523</v>
      </c>
      <c r="C28" s="113">
        <v>7</v>
      </c>
      <c r="D28" s="55" t="s">
        <v>228</v>
      </c>
      <c r="E28" s="177"/>
      <c r="F28" s="56">
        <f t="shared" si="0"/>
        <v>0</v>
      </c>
    </row>
    <row r="29" spans="1:6" ht="12.75">
      <c r="A29" s="54">
        <v>3013967</v>
      </c>
      <c r="B29" s="108" t="s">
        <v>524</v>
      </c>
      <c r="C29" s="113">
        <v>1</v>
      </c>
      <c r="D29" s="55" t="s">
        <v>228</v>
      </c>
      <c r="E29" s="177"/>
      <c r="F29" s="56">
        <f t="shared" si="0"/>
        <v>0</v>
      </c>
    </row>
    <row r="30" spans="1:6" ht="12.75">
      <c r="A30" s="54">
        <v>3005367</v>
      </c>
      <c r="B30" s="108" t="s">
        <v>525</v>
      </c>
      <c r="C30" s="113">
        <v>10</v>
      </c>
      <c r="D30" s="55" t="s">
        <v>228</v>
      </c>
      <c r="E30" s="177"/>
      <c r="F30" s="56">
        <f t="shared" si="0"/>
        <v>0</v>
      </c>
    </row>
    <row r="31" spans="1:6" ht="12.75">
      <c r="A31" s="54">
        <v>3005409</v>
      </c>
      <c r="B31" s="108" t="s">
        <v>526</v>
      </c>
      <c r="C31" s="113">
        <v>1</v>
      </c>
      <c r="D31" s="55" t="s">
        <v>228</v>
      </c>
      <c r="E31" s="177"/>
      <c r="F31" s="56">
        <f t="shared" si="0"/>
        <v>0</v>
      </c>
    </row>
    <row r="32" spans="1:6" ht="12.75">
      <c r="A32" s="54">
        <v>3015796</v>
      </c>
      <c r="B32" s="108" t="s">
        <v>527</v>
      </c>
      <c r="C32" s="113">
        <v>7</v>
      </c>
      <c r="D32" s="55" t="s">
        <v>228</v>
      </c>
      <c r="E32" s="177"/>
      <c r="F32" s="56">
        <f t="shared" si="0"/>
        <v>0</v>
      </c>
    </row>
    <row r="33" spans="1:6" ht="12.75">
      <c r="A33" s="54">
        <v>3005365</v>
      </c>
      <c r="B33" s="108" t="s">
        <v>528</v>
      </c>
      <c r="C33" s="113">
        <v>11</v>
      </c>
      <c r="D33" s="55" t="s">
        <v>228</v>
      </c>
      <c r="E33" s="177"/>
      <c r="F33" s="56">
        <f t="shared" si="0"/>
        <v>0</v>
      </c>
    </row>
    <row r="34" spans="1:6" ht="12.75">
      <c r="A34" s="54">
        <v>3025218</v>
      </c>
      <c r="B34" s="108" t="s">
        <v>529</v>
      </c>
      <c r="C34" s="113">
        <v>1</v>
      </c>
      <c r="D34" s="55" t="s">
        <v>228</v>
      </c>
      <c r="E34" s="177"/>
      <c r="F34" s="56">
        <f t="shared" si="0"/>
        <v>0</v>
      </c>
    </row>
    <row r="35" spans="1:6" ht="12.75">
      <c r="A35" s="54">
        <v>3005374</v>
      </c>
      <c r="B35" s="108" t="s">
        <v>530</v>
      </c>
      <c r="C35" s="113">
        <v>10</v>
      </c>
      <c r="D35" s="55" t="s">
        <v>228</v>
      </c>
      <c r="E35" s="177"/>
      <c r="F35" s="56">
        <f t="shared" si="0"/>
        <v>0</v>
      </c>
    </row>
    <row r="36" spans="1:6" ht="12.75">
      <c r="A36" s="54">
        <v>3005371</v>
      </c>
      <c r="B36" s="108" t="s">
        <v>531</v>
      </c>
      <c r="C36" s="113">
        <v>8</v>
      </c>
      <c r="D36" s="55" t="s">
        <v>228</v>
      </c>
      <c r="E36" s="177"/>
      <c r="F36" s="56">
        <f t="shared" si="0"/>
        <v>0</v>
      </c>
    </row>
    <row r="37" spans="1:6" ht="12.75">
      <c r="A37" s="54">
        <v>3005372</v>
      </c>
      <c r="B37" s="108" t="s">
        <v>532</v>
      </c>
      <c r="C37" s="113">
        <v>15</v>
      </c>
      <c r="D37" s="55" t="s">
        <v>228</v>
      </c>
      <c r="E37" s="177"/>
      <c r="F37" s="56">
        <f t="shared" si="0"/>
        <v>0</v>
      </c>
    </row>
    <row r="38" spans="1:6" ht="12.75">
      <c r="A38" s="54">
        <v>3005412</v>
      </c>
      <c r="B38" s="108" t="s">
        <v>533</v>
      </c>
      <c r="C38" s="113">
        <v>1</v>
      </c>
      <c r="D38" s="55" t="s">
        <v>228</v>
      </c>
      <c r="E38" s="177"/>
      <c r="F38" s="56">
        <f t="shared" si="0"/>
        <v>0</v>
      </c>
    </row>
    <row r="39" spans="1:6" ht="12.75">
      <c r="A39" s="54">
        <v>3005378</v>
      </c>
      <c r="B39" s="108" t="s">
        <v>534</v>
      </c>
      <c r="C39" s="113">
        <v>19</v>
      </c>
      <c r="D39" s="55" t="s">
        <v>228</v>
      </c>
      <c r="E39" s="177"/>
      <c r="F39" s="56">
        <f t="shared" si="0"/>
        <v>0</v>
      </c>
    </row>
    <row r="40" spans="1:6" ht="12.75">
      <c r="A40" s="54">
        <v>3005349</v>
      </c>
      <c r="B40" s="108" t="s">
        <v>535</v>
      </c>
      <c r="C40" s="113">
        <v>32</v>
      </c>
      <c r="D40" s="55" t="s">
        <v>228</v>
      </c>
      <c r="E40" s="177"/>
      <c r="F40" s="56">
        <f t="shared" si="0"/>
        <v>0</v>
      </c>
    </row>
    <row r="41" spans="1:6" ht="12.75">
      <c r="A41" s="54">
        <v>3005366</v>
      </c>
      <c r="B41" s="108" t="s">
        <v>536</v>
      </c>
      <c r="C41" s="113">
        <v>34</v>
      </c>
      <c r="D41" s="55" t="s">
        <v>228</v>
      </c>
      <c r="E41" s="177"/>
      <c r="F41" s="56">
        <f t="shared" si="0"/>
        <v>0</v>
      </c>
    </row>
    <row r="42" spans="1:6" ht="12.75">
      <c r="A42" s="54">
        <v>3005393</v>
      </c>
      <c r="B42" s="108" t="s">
        <v>537</v>
      </c>
      <c r="C42" s="113">
        <v>37</v>
      </c>
      <c r="D42" s="55" t="s">
        <v>228</v>
      </c>
      <c r="E42" s="177"/>
      <c r="F42" s="56">
        <f t="shared" si="0"/>
        <v>0</v>
      </c>
    </row>
    <row r="43" spans="1:6" ht="12.75">
      <c r="A43" s="54">
        <v>3005404</v>
      </c>
      <c r="B43" s="108" t="s">
        <v>538</v>
      </c>
      <c r="C43" s="113">
        <v>39</v>
      </c>
      <c r="D43" s="55" t="s">
        <v>228</v>
      </c>
      <c r="E43" s="177"/>
      <c r="F43" s="56">
        <f t="shared" si="0"/>
        <v>0</v>
      </c>
    </row>
    <row r="44" spans="1:6" ht="12.75">
      <c r="A44" s="54">
        <v>3019081</v>
      </c>
      <c r="B44" s="108" t="s">
        <v>539</v>
      </c>
      <c r="C44" s="113">
        <v>1</v>
      </c>
      <c r="D44" s="55" t="s">
        <v>228</v>
      </c>
      <c r="E44" s="177"/>
      <c r="F44" s="56">
        <f t="shared" si="0"/>
        <v>0</v>
      </c>
    </row>
    <row r="45" spans="1:6" ht="12.75">
      <c r="A45" s="54">
        <v>3025527</v>
      </c>
      <c r="B45" s="108" t="s">
        <v>540</v>
      </c>
      <c r="C45" s="113">
        <v>1</v>
      </c>
      <c r="D45" s="55" t="s">
        <v>228</v>
      </c>
      <c r="E45" s="177"/>
      <c r="F45" s="56">
        <f t="shared" si="0"/>
        <v>0</v>
      </c>
    </row>
    <row r="46" spans="1:6" ht="12.75">
      <c r="A46" s="54">
        <v>3005376</v>
      </c>
      <c r="B46" s="108" t="s">
        <v>541</v>
      </c>
      <c r="C46" s="113">
        <v>28</v>
      </c>
      <c r="D46" s="55" t="s">
        <v>228</v>
      </c>
      <c r="E46" s="177"/>
      <c r="F46" s="56">
        <f t="shared" si="0"/>
        <v>0</v>
      </c>
    </row>
    <row r="47" spans="1:6" ht="12.75">
      <c r="A47" s="54">
        <v>3015811</v>
      </c>
      <c r="B47" s="108" t="s">
        <v>542</v>
      </c>
      <c r="C47" s="113">
        <v>7</v>
      </c>
      <c r="D47" s="55" t="s">
        <v>228</v>
      </c>
      <c r="E47" s="177"/>
      <c r="F47" s="56">
        <f t="shared" si="0"/>
        <v>0</v>
      </c>
    </row>
    <row r="48" spans="1:6" ht="12.75">
      <c r="A48" s="54">
        <v>3005390</v>
      </c>
      <c r="B48" s="108" t="s">
        <v>543</v>
      </c>
      <c r="C48" s="113">
        <v>20</v>
      </c>
      <c r="D48" s="55" t="s">
        <v>228</v>
      </c>
      <c r="E48" s="177"/>
      <c r="F48" s="56">
        <f t="shared" si="0"/>
        <v>0</v>
      </c>
    </row>
    <row r="49" spans="1:6" ht="12.75">
      <c r="A49" s="54">
        <v>3005405</v>
      </c>
      <c r="B49" s="108" t="s">
        <v>544</v>
      </c>
      <c r="C49" s="113">
        <v>19</v>
      </c>
      <c r="D49" s="55" t="s">
        <v>228</v>
      </c>
      <c r="E49" s="177"/>
      <c r="F49" s="56">
        <f t="shared" si="0"/>
        <v>0</v>
      </c>
    </row>
    <row r="50" spans="1:6" ht="12.75">
      <c r="A50" s="54">
        <v>3025519</v>
      </c>
      <c r="B50" s="108" t="s">
        <v>545</v>
      </c>
      <c r="C50" s="113">
        <v>1</v>
      </c>
      <c r="D50" s="55" t="s">
        <v>228</v>
      </c>
      <c r="E50" s="177"/>
      <c r="F50" s="56">
        <f t="shared" si="0"/>
        <v>0</v>
      </c>
    </row>
    <row r="51" spans="1:6" ht="12.75">
      <c r="A51" s="54">
        <v>3005389</v>
      </c>
      <c r="B51" s="108" t="s">
        <v>546</v>
      </c>
      <c r="C51" s="113">
        <v>10</v>
      </c>
      <c r="D51" s="55" t="s">
        <v>228</v>
      </c>
      <c r="E51" s="177"/>
      <c r="F51" s="56">
        <f t="shared" si="0"/>
        <v>0</v>
      </c>
    </row>
    <row r="52" spans="1:6" ht="12.75">
      <c r="A52" s="54">
        <v>3005354</v>
      </c>
      <c r="B52" s="108" t="s">
        <v>547</v>
      </c>
      <c r="C52" s="113">
        <v>3</v>
      </c>
      <c r="D52" s="55" t="s">
        <v>228</v>
      </c>
      <c r="E52" s="177"/>
      <c r="F52" s="56">
        <f t="shared" si="0"/>
        <v>0</v>
      </c>
    </row>
    <row r="53" spans="1:6" ht="12.75">
      <c r="A53" s="54">
        <v>3015652</v>
      </c>
      <c r="B53" s="108" t="s">
        <v>548</v>
      </c>
      <c r="C53" s="113">
        <v>2</v>
      </c>
      <c r="D53" s="55" t="s">
        <v>228</v>
      </c>
      <c r="E53" s="177"/>
      <c r="F53" s="56">
        <f t="shared" si="0"/>
        <v>0</v>
      </c>
    </row>
    <row r="54" spans="1:6" ht="12.75">
      <c r="A54" s="54">
        <v>3005383</v>
      </c>
      <c r="B54" s="108" t="s">
        <v>549</v>
      </c>
      <c r="C54" s="113">
        <v>17</v>
      </c>
      <c r="D54" s="55" t="s">
        <v>228</v>
      </c>
      <c r="E54" s="177"/>
      <c r="F54" s="56">
        <f t="shared" si="0"/>
        <v>0</v>
      </c>
    </row>
    <row r="55" spans="1:6" ht="12.75">
      <c r="A55" s="54">
        <v>3005360</v>
      </c>
      <c r="B55" s="108" t="s">
        <v>550</v>
      </c>
      <c r="C55" s="113">
        <v>8</v>
      </c>
      <c r="D55" s="55" t="s">
        <v>228</v>
      </c>
      <c r="E55" s="177"/>
      <c r="F55" s="56">
        <f t="shared" si="0"/>
        <v>0</v>
      </c>
    </row>
    <row r="56" spans="1:6" ht="12.75">
      <c r="A56" s="54">
        <v>3005373</v>
      </c>
      <c r="B56" s="108" t="s">
        <v>551</v>
      </c>
      <c r="C56" s="113">
        <v>26</v>
      </c>
      <c r="D56" s="55" t="s">
        <v>228</v>
      </c>
      <c r="E56" s="177"/>
      <c r="F56" s="56">
        <f t="shared" si="0"/>
        <v>0</v>
      </c>
    </row>
    <row r="57" spans="1:6" ht="12.75">
      <c r="A57" s="54">
        <v>3005361</v>
      </c>
      <c r="B57" s="108" t="s">
        <v>552</v>
      </c>
      <c r="C57" s="113">
        <v>8</v>
      </c>
      <c r="D57" s="55" t="s">
        <v>228</v>
      </c>
      <c r="E57" s="177"/>
      <c r="F57" s="56">
        <f t="shared" si="0"/>
        <v>0</v>
      </c>
    </row>
    <row r="58" spans="1:6" ht="12.75">
      <c r="A58" s="54">
        <v>3005370</v>
      </c>
      <c r="B58" s="108" t="s">
        <v>553</v>
      </c>
      <c r="C58" s="113">
        <v>8</v>
      </c>
      <c r="D58" s="55" t="s">
        <v>228</v>
      </c>
      <c r="E58" s="177"/>
      <c r="F58" s="56">
        <f t="shared" si="0"/>
        <v>0</v>
      </c>
    </row>
    <row r="59" spans="1:6" ht="12.75">
      <c r="A59" s="54">
        <v>3005379</v>
      </c>
      <c r="B59" s="108" t="s">
        <v>554</v>
      </c>
      <c r="C59" s="113">
        <v>36</v>
      </c>
      <c r="D59" s="55" t="s">
        <v>228</v>
      </c>
      <c r="E59" s="177"/>
      <c r="F59" s="56">
        <f t="shared" si="0"/>
        <v>0</v>
      </c>
    </row>
    <row r="60" spans="1:6" ht="12.75">
      <c r="A60" s="54">
        <v>3005381</v>
      </c>
      <c r="B60" s="108" t="s">
        <v>555</v>
      </c>
      <c r="C60" s="113">
        <v>36</v>
      </c>
      <c r="D60" s="55" t="s">
        <v>228</v>
      </c>
      <c r="E60" s="177"/>
      <c r="F60" s="56">
        <f t="shared" si="0"/>
        <v>0</v>
      </c>
    </row>
    <row r="61" spans="1:6" ht="12.75">
      <c r="A61" s="54">
        <v>3005397</v>
      </c>
      <c r="B61" s="108" t="s">
        <v>556</v>
      </c>
      <c r="C61" s="113">
        <v>68</v>
      </c>
      <c r="D61" s="55" t="s">
        <v>228</v>
      </c>
      <c r="E61" s="177"/>
      <c r="F61" s="56">
        <f t="shared" si="0"/>
        <v>0</v>
      </c>
    </row>
    <row r="62" spans="1:6" ht="12.75">
      <c r="A62" s="54">
        <v>3023203</v>
      </c>
      <c r="B62" s="108" t="s">
        <v>557</v>
      </c>
      <c r="C62" s="113">
        <v>1</v>
      </c>
      <c r="D62" s="55" t="s">
        <v>228</v>
      </c>
      <c r="E62" s="177"/>
      <c r="F62" s="56">
        <f t="shared" si="0"/>
        <v>0</v>
      </c>
    </row>
    <row r="63" spans="1:6" ht="12.75">
      <c r="A63" s="54">
        <v>3022512</v>
      </c>
      <c r="B63" s="108" t="s">
        <v>558</v>
      </c>
      <c r="C63" s="113">
        <v>10</v>
      </c>
      <c r="D63" s="55" t="s">
        <v>228</v>
      </c>
      <c r="E63" s="177"/>
      <c r="F63" s="56">
        <f t="shared" si="0"/>
        <v>0</v>
      </c>
    </row>
    <row r="64" spans="1:6" ht="12.75">
      <c r="A64" s="54">
        <v>3005524</v>
      </c>
      <c r="B64" s="108" t="s">
        <v>559</v>
      </c>
      <c r="C64" s="113">
        <v>7</v>
      </c>
      <c r="D64" s="55" t="s">
        <v>228</v>
      </c>
      <c r="E64" s="177"/>
      <c r="F64" s="56">
        <f t="shared" si="0"/>
        <v>0</v>
      </c>
    </row>
    <row r="65" spans="1:6" ht="12.75">
      <c r="A65" s="54">
        <v>3005380</v>
      </c>
      <c r="B65" s="108" t="s">
        <v>560</v>
      </c>
      <c r="C65" s="113">
        <v>36</v>
      </c>
      <c r="D65" s="55" t="s">
        <v>228</v>
      </c>
      <c r="E65" s="177"/>
      <c r="F65" s="56">
        <f t="shared" si="0"/>
        <v>0</v>
      </c>
    </row>
    <row r="66" spans="1:6" ht="12.75">
      <c r="A66" s="54">
        <v>3024148</v>
      </c>
      <c r="B66" s="108" t="s">
        <v>561</v>
      </c>
      <c r="C66" s="113">
        <v>1</v>
      </c>
      <c r="D66" s="55" t="s">
        <v>228</v>
      </c>
      <c r="E66" s="177"/>
      <c r="F66" s="56">
        <f t="shared" si="0"/>
        <v>0</v>
      </c>
    </row>
    <row r="67" spans="1:6" ht="12.75">
      <c r="A67" s="54">
        <v>3005352</v>
      </c>
      <c r="B67" s="108" t="s">
        <v>562</v>
      </c>
      <c r="C67" s="113">
        <v>2</v>
      </c>
      <c r="D67" s="55" t="s">
        <v>228</v>
      </c>
      <c r="E67" s="177"/>
      <c r="F67" s="56">
        <f t="shared" si="0"/>
        <v>0</v>
      </c>
    </row>
    <row r="68" spans="1:6" ht="12.75">
      <c r="A68" s="54">
        <v>3005385</v>
      </c>
      <c r="B68" s="108" t="s">
        <v>563</v>
      </c>
      <c r="C68" s="113">
        <v>36</v>
      </c>
      <c r="D68" s="55" t="s">
        <v>228</v>
      </c>
      <c r="E68" s="177"/>
      <c r="F68" s="56">
        <f aca="true" t="shared" si="1" ref="F68:F113">C68*E68</f>
        <v>0</v>
      </c>
    </row>
    <row r="69" spans="1:6" ht="12.75">
      <c r="A69" s="54">
        <v>3005364</v>
      </c>
      <c r="B69" s="108" t="s">
        <v>564</v>
      </c>
      <c r="C69" s="113">
        <v>8</v>
      </c>
      <c r="D69" s="55" t="s">
        <v>228</v>
      </c>
      <c r="E69" s="177"/>
      <c r="F69" s="56">
        <f t="shared" si="1"/>
        <v>0</v>
      </c>
    </row>
    <row r="70" spans="1:6" ht="12.75">
      <c r="A70" s="54">
        <v>3005347</v>
      </c>
      <c r="B70" s="108" t="s">
        <v>565</v>
      </c>
      <c r="C70" s="113">
        <v>36</v>
      </c>
      <c r="D70" s="55" t="s">
        <v>228</v>
      </c>
      <c r="E70" s="177"/>
      <c r="F70" s="56">
        <f t="shared" si="1"/>
        <v>0</v>
      </c>
    </row>
    <row r="71" spans="1:6" ht="12.75">
      <c r="A71" s="54">
        <v>3005377</v>
      </c>
      <c r="B71" s="108" t="s">
        <v>566</v>
      </c>
      <c r="C71" s="113">
        <v>17</v>
      </c>
      <c r="D71" s="55" t="s">
        <v>228</v>
      </c>
      <c r="E71" s="177"/>
      <c r="F71" s="56">
        <f t="shared" si="1"/>
        <v>0</v>
      </c>
    </row>
    <row r="72" spans="1:6" ht="12.75">
      <c r="A72" s="54">
        <v>3005395</v>
      </c>
      <c r="B72" s="108" t="s">
        <v>567</v>
      </c>
      <c r="C72" s="113">
        <v>17</v>
      </c>
      <c r="D72" s="55" t="s">
        <v>228</v>
      </c>
      <c r="E72" s="177"/>
      <c r="F72" s="56">
        <f t="shared" si="1"/>
        <v>0</v>
      </c>
    </row>
    <row r="73" spans="1:6" ht="12.75">
      <c r="A73" s="54">
        <v>3005362</v>
      </c>
      <c r="B73" s="108" t="s">
        <v>568</v>
      </c>
      <c r="C73" s="113">
        <v>8</v>
      </c>
      <c r="D73" s="55" t="s">
        <v>228</v>
      </c>
      <c r="E73" s="177"/>
      <c r="F73" s="56">
        <f t="shared" si="1"/>
        <v>0</v>
      </c>
    </row>
    <row r="74" spans="1:6" ht="12.75">
      <c r="A74" s="54">
        <v>3013966</v>
      </c>
      <c r="B74" s="108" t="s">
        <v>569</v>
      </c>
      <c r="C74" s="113">
        <v>1</v>
      </c>
      <c r="D74" s="55" t="s">
        <v>228</v>
      </c>
      <c r="E74" s="177"/>
      <c r="F74" s="56">
        <f t="shared" si="1"/>
        <v>0</v>
      </c>
    </row>
    <row r="75" spans="1:6" ht="12.75">
      <c r="A75" s="54">
        <v>3005382</v>
      </c>
      <c r="B75" s="108" t="s">
        <v>570</v>
      </c>
      <c r="C75" s="113">
        <v>35</v>
      </c>
      <c r="D75" s="55" t="s">
        <v>228</v>
      </c>
      <c r="E75" s="177"/>
      <c r="F75" s="56">
        <f t="shared" si="1"/>
        <v>0</v>
      </c>
    </row>
    <row r="76" spans="1:6" ht="12.75">
      <c r="A76" s="54">
        <v>3005368</v>
      </c>
      <c r="B76" s="108" t="s">
        <v>571</v>
      </c>
      <c r="C76" s="113">
        <v>36</v>
      </c>
      <c r="D76" s="55" t="s">
        <v>228</v>
      </c>
      <c r="E76" s="177"/>
      <c r="F76" s="56">
        <f t="shared" si="1"/>
        <v>0</v>
      </c>
    </row>
    <row r="77" spans="1:6" ht="12.75">
      <c r="A77" s="54">
        <v>3005386</v>
      </c>
      <c r="B77" s="108" t="s">
        <v>572</v>
      </c>
      <c r="C77" s="113">
        <v>20</v>
      </c>
      <c r="D77" s="55" t="s">
        <v>228</v>
      </c>
      <c r="E77" s="177"/>
      <c r="F77" s="56">
        <f t="shared" si="1"/>
        <v>0</v>
      </c>
    </row>
    <row r="78" spans="1:6" ht="12.75">
      <c r="A78" s="54">
        <v>3005391</v>
      </c>
      <c r="B78" s="108" t="s">
        <v>573</v>
      </c>
      <c r="C78" s="113">
        <v>16</v>
      </c>
      <c r="D78" s="55" t="s">
        <v>228</v>
      </c>
      <c r="E78" s="177"/>
      <c r="F78" s="56">
        <f t="shared" si="1"/>
        <v>0</v>
      </c>
    </row>
    <row r="79" spans="1:6" ht="12.75">
      <c r="A79" s="54">
        <v>3005414</v>
      </c>
      <c r="B79" s="108" t="s">
        <v>574</v>
      </c>
      <c r="C79" s="113">
        <v>1</v>
      </c>
      <c r="D79" s="55" t="s">
        <v>228</v>
      </c>
      <c r="E79" s="177"/>
      <c r="F79" s="56">
        <f t="shared" si="1"/>
        <v>0</v>
      </c>
    </row>
    <row r="80" spans="1:6" ht="12.75">
      <c r="A80" s="54">
        <v>3005369</v>
      </c>
      <c r="B80" s="108" t="s">
        <v>575</v>
      </c>
      <c r="C80" s="113">
        <v>38</v>
      </c>
      <c r="D80" s="55" t="s">
        <v>228</v>
      </c>
      <c r="E80" s="177"/>
      <c r="F80" s="56">
        <f t="shared" si="1"/>
        <v>0</v>
      </c>
    </row>
    <row r="81" spans="1:6" ht="12.75">
      <c r="A81" s="54" t="s">
        <v>576</v>
      </c>
      <c r="B81" s="108" t="s">
        <v>577</v>
      </c>
      <c r="C81" s="113">
        <v>5</v>
      </c>
      <c r="D81" s="55" t="s">
        <v>228</v>
      </c>
      <c r="E81" s="177"/>
      <c r="F81" s="56">
        <f t="shared" si="1"/>
        <v>0</v>
      </c>
    </row>
    <row r="82" spans="1:6" ht="12.75">
      <c r="A82" s="54">
        <v>3005384</v>
      </c>
      <c r="B82" s="108" t="s">
        <v>578</v>
      </c>
      <c r="C82" s="113">
        <v>28</v>
      </c>
      <c r="D82" s="55" t="s">
        <v>228</v>
      </c>
      <c r="E82" s="177"/>
      <c r="F82" s="56">
        <f t="shared" si="1"/>
        <v>0</v>
      </c>
    </row>
    <row r="83" spans="1:6" ht="12.75">
      <c r="A83" s="54">
        <v>3005355</v>
      </c>
      <c r="B83" s="108" t="s">
        <v>579</v>
      </c>
      <c r="C83" s="113">
        <v>12</v>
      </c>
      <c r="D83" s="55" t="s">
        <v>228</v>
      </c>
      <c r="E83" s="177"/>
      <c r="F83" s="56">
        <f t="shared" si="1"/>
        <v>0</v>
      </c>
    </row>
    <row r="84" spans="1:6" ht="12.75">
      <c r="A84" s="54">
        <v>3026279</v>
      </c>
      <c r="B84" s="108" t="s">
        <v>580</v>
      </c>
      <c r="C84" s="113">
        <v>1</v>
      </c>
      <c r="D84" s="55" t="s">
        <v>228</v>
      </c>
      <c r="E84" s="177"/>
      <c r="F84" s="56">
        <f t="shared" si="1"/>
        <v>0</v>
      </c>
    </row>
    <row r="85" spans="1:6" ht="15" customHeight="1" hidden="1" thickBot="1">
      <c r="A85" s="54">
        <v>3005359</v>
      </c>
      <c r="B85" s="108" t="s">
        <v>581</v>
      </c>
      <c r="C85" s="113">
        <v>10</v>
      </c>
      <c r="D85" s="55" t="s">
        <v>228</v>
      </c>
      <c r="E85" s="177"/>
      <c r="F85" s="56">
        <f t="shared" si="1"/>
        <v>0</v>
      </c>
    </row>
    <row r="86" spans="1:6" ht="12.75">
      <c r="A86" s="54">
        <v>3024147</v>
      </c>
      <c r="B86" s="108" t="s">
        <v>582</v>
      </c>
      <c r="C86" s="113">
        <v>1</v>
      </c>
      <c r="D86" s="55" t="s">
        <v>228</v>
      </c>
      <c r="E86" s="177"/>
      <c r="F86" s="56">
        <f t="shared" si="1"/>
        <v>0</v>
      </c>
    </row>
    <row r="87" spans="1:6" ht="12.75">
      <c r="A87" s="54">
        <v>3026280</v>
      </c>
      <c r="B87" s="108" t="s">
        <v>583</v>
      </c>
      <c r="C87" s="113">
        <v>1</v>
      </c>
      <c r="D87" s="55" t="s">
        <v>228</v>
      </c>
      <c r="E87" s="177"/>
      <c r="F87" s="56">
        <f t="shared" si="1"/>
        <v>0</v>
      </c>
    </row>
    <row r="88" spans="1:6" ht="12.75">
      <c r="A88" s="54">
        <v>3005387</v>
      </c>
      <c r="B88" s="108" t="s">
        <v>584</v>
      </c>
      <c r="C88" s="113">
        <v>74</v>
      </c>
      <c r="D88" s="55" t="s">
        <v>228</v>
      </c>
      <c r="E88" s="177"/>
      <c r="F88" s="56">
        <f t="shared" si="1"/>
        <v>0</v>
      </c>
    </row>
    <row r="89" spans="1:6" ht="12.75">
      <c r="A89" s="54">
        <v>3004495</v>
      </c>
      <c r="B89" s="108" t="s">
        <v>585</v>
      </c>
      <c r="C89" s="113">
        <v>1</v>
      </c>
      <c r="D89" s="55" t="s">
        <v>228</v>
      </c>
      <c r="E89" s="177"/>
      <c r="F89" s="56">
        <f t="shared" si="1"/>
        <v>0</v>
      </c>
    </row>
    <row r="90" spans="1:6" ht="12.75">
      <c r="A90" s="54">
        <v>3026281</v>
      </c>
      <c r="B90" s="108" t="s">
        <v>586</v>
      </c>
      <c r="C90" s="113">
        <v>1</v>
      </c>
      <c r="D90" s="55" t="s">
        <v>228</v>
      </c>
      <c r="E90" s="177"/>
      <c r="F90" s="56">
        <f t="shared" si="1"/>
        <v>0</v>
      </c>
    </row>
    <row r="91" spans="1:6" ht="12.75">
      <c r="A91" s="54">
        <v>3005679</v>
      </c>
      <c r="B91" s="108" t="s">
        <v>587</v>
      </c>
      <c r="C91" s="113">
        <v>1</v>
      </c>
      <c r="D91" s="55" t="s">
        <v>228</v>
      </c>
      <c r="E91" s="177"/>
      <c r="F91" s="56">
        <f t="shared" si="1"/>
        <v>0</v>
      </c>
    </row>
    <row r="92" spans="1:6" ht="12.75">
      <c r="A92" s="54" t="s">
        <v>588</v>
      </c>
      <c r="B92" s="108" t="s">
        <v>589</v>
      </c>
      <c r="C92" s="113">
        <v>1</v>
      </c>
      <c r="D92" s="55" t="s">
        <v>228</v>
      </c>
      <c r="E92" s="177"/>
      <c r="F92" s="56">
        <f t="shared" si="1"/>
        <v>0</v>
      </c>
    </row>
    <row r="93" spans="1:6" ht="12.75">
      <c r="A93" s="54">
        <v>3015815</v>
      </c>
      <c r="B93" s="108" t="s">
        <v>590</v>
      </c>
      <c r="C93" s="113">
        <v>7</v>
      </c>
      <c r="D93" s="55" t="s">
        <v>228</v>
      </c>
      <c r="E93" s="177"/>
      <c r="F93" s="56">
        <f t="shared" si="1"/>
        <v>0</v>
      </c>
    </row>
    <row r="94" spans="1:6" ht="12.75">
      <c r="A94" s="54">
        <v>3005394</v>
      </c>
      <c r="B94" s="108" t="s">
        <v>591</v>
      </c>
      <c r="C94" s="113">
        <v>8</v>
      </c>
      <c r="D94" s="55" t="s">
        <v>228</v>
      </c>
      <c r="E94" s="177"/>
      <c r="F94" s="56">
        <f t="shared" si="1"/>
        <v>0</v>
      </c>
    </row>
    <row r="95" spans="1:6" ht="12.75">
      <c r="A95" s="54">
        <v>3005348</v>
      </c>
      <c r="B95" s="108" t="s">
        <v>592</v>
      </c>
      <c r="C95" s="113">
        <v>28</v>
      </c>
      <c r="D95" s="55" t="s">
        <v>228</v>
      </c>
      <c r="E95" s="177"/>
      <c r="F95" s="56">
        <f t="shared" si="1"/>
        <v>0</v>
      </c>
    </row>
    <row r="96" spans="1:6" ht="12.75">
      <c r="A96" s="54">
        <v>3022826</v>
      </c>
      <c r="B96" s="108" t="s">
        <v>593</v>
      </c>
      <c r="C96" s="113">
        <v>1</v>
      </c>
      <c r="D96" s="55" t="s">
        <v>228</v>
      </c>
      <c r="E96" s="177"/>
      <c r="F96" s="56">
        <f t="shared" si="1"/>
        <v>0</v>
      </c>
    </row>
    <row r="97" spans="1:6" ht="12.75">
      <c r="A97" s="54">
        <v>3005350</v>
      </c>
      <c r="B97" s="108" t="s">
        <v>594</v>
      </c>
      <c r="C97" s="113">
        <v>17</v>
      </c>
      <c r="D97" s="55" t="s">
        <v>228</v>
      </c>
      <c r="E97" s="177"/>
      <c r="F97" s="56">
        <f t="shared" si="1"/>
        <v>0</v>
      </c>
    </row>
    <row r="98" spans="1:6" ht="12.75">
      <c r="A98" s="54">
        <v>3019080</v>
      </c>
      <c r="B98" s="108" t="s">
        <v>595</v>
      </c>
      <c r="C98" s="113">
        <v>1</v>
      </c>
      <c r="D98" s="55" t="s">
        <v>228</v>
      </c>
      <c r="E98" s="177"/>
      <c r="F98" s="56">
        <f t="shared" si="1"/>
        <v>0</v>
      </c>
    </row>
    <row r="99" spans="1:6" ht="12.75">
      <c r="A99" s="54">
        <v>3005358</v>
      </c>
      <c r="B99" s="108" t="s">
        <v>596</v>
      </c>
      <c r="C99" s="113">
        <v>18</v>
      </c>
      <c r="D99" s="55" t="s">
        <v>228</v>
      </c>
      <c r="E99" s="177"/>
      <c r="F99" s="56">
        <f t="shared" si="1"/>
        <v>0</v>
      </c>
    </row>
    <row r="100" spans="1:6" ht="12.75">
      <c r="A100" s="54">
        <v>3005323</v>
      </c>
      <c r="B100" s="108" t="s">
        <v>597</v>
      </c>
      <c r="C100" s="113">
        <v>10</v>
      </c>
      <c r="D100" s="55" t="s">
        <v>228</v>
      </c>
      <c r="E100" s="177"/>
      <c r="F100" s="56">
        <f t="shared" si="1"/>
        <v>0</v>
      </c>
    </row>
    <row r="101" spans="1:6" ht="12.75">
      <c r="A101" s="54">
        <v>3005351</v>
      </c>
      <c r="B101" s="108" t="s">
        <v>598</v>
      </c>
      <c r="C101" s="113">
        <v>17</v>
      </c>
      <c r="D101" s="55" t="s">
        <v>228</v>
      </c>
      <c r="E101" s="177"/>
      <c r="F101" s="56">
        <f t="shared" si="1"/>
        <v>0</v>
      </c>
    </row>
    <row r="102" spans="1:6" ht="12.75">
      <c r="A102" s="54">
        <v>3005353</v>
      </c>
      <c r="B102" s="108" t="s">
        <v>599</v>
      </c>
      <c r="C102" s="113">
        <v>29</v>
      </c>
      <c r="D102" s="55" t="s">
        <v>228</v>
      </c>
      <c r="E102" s="177"/>
      <c r="F102" s="56">
        <f t="shared" si="1"/>
        <v>0</v>
      </c>
    </row>
    <row r="103" spans="1:6" ht="12.75">
      <c r="A103" s="54">
        <v>3005346</v>
      </c>
      <c r="B103" s="108" t="s">
        <v>600</v>
      </c>
      <c r="C103" s="113">
        <v>19</v>
      </c>
      <c r="D103" s="55" t="s">
        <v>228</v>
      </c>
      <c r="E103" s="177"/>
      <c r="F103" s="56">
        <f t="shared" si="1"/>
        <v>0</v>
      </c>
    </row>
    <row r="104" spans="1:6" ht="12.75">
      <c r="A104" s="54">
        <v>3005345</v>
      </c>
      <c r="B104" s="108" t="s">
        <v>601</v>
      </c>
      <c r="C104" s="113">
        <v>10</v>
      </c>
      <c r="D104" s="55" t="s">
        <v>228</v>
      </c>
      <c r="E104" s="177"/>
      <c r="F104" s="56">
        <f t="shared" si="1"/>
        <v>0</v>
      </c>
    </row>
    <row r="105" spans="1:6" ht="12.75">
      <c r="A105" s="54">
        <v>3005356</v>
      </c>
      <c r="B105" s="108" t="s">
        <v>602</v>
      </c>
      <c r="C105" s="113">
        <v>20</v>
      </c>
      <c r="D105" s="55" t="s">
        <v>228</v>
      </c>
      <c r="E105" s="177"/>
      <c r="F105" s="56">
        <f t="shared" si="1"/>
        <v>0</v>
      </c>
    </row>
    <row r="106" spans="1:6" ht="12.75">
      <c r="A106" s="54">
        <v>3005392</v>
      </c>
      <c r="B106" s="108" t="s">
        <v>603</v>
      </c>
      <c r="C106" s="113">
        <v>36</v>
      </c>
      <c r="D106" s="55" t="s">
        <v>228</v>
      </c>
      <c r="E106" s="177"/>
      <c r="F106" s="56">
        <f t="shared" si="1"/>
        <v>0</v>
      </c>
    </row>
    <row r="107" spans="1:6" ht="12.75">
      <c r="A107" s="54">
        <v>3025223</v>
      </c>
      <c r="B107" s="108" t="s">
        <v>604</v>
      </c>
      <c r="C107" s="113">
        <v>16</v>
      </c>
      <c r="D107" s="55" t="s">
        <v>228</v>
      </c>
      <c r="E107" s="177"/>
      <c r="F107" s="56">
        <f t="shared" si="1"/>
        <v>0</v>
      </c>
    </row>
    <row r="108" spans="1:6" ht="12.75">
      <c r="A108" s="54">
        <v>3019413</v>
      </c>
      <c r="B108" s="108" t="s">
        <v>605</v>
      </c>
      <c r="C108" s="113">
        <v>1</v>
      </c>
      <c r="D108" s="55" t="s">
        <v>228</v>
      </c>
      <c r="E108" s="177"/>
      <c r="F108" s="56">
        <f t="shared" si="1"/>
        <v>0</v>
      </c>
    </row>
    <row r="109" spans="1:6" ht="12.75">
      <c r="A109" s="54">
        <v>3004493</v>
      </c>
      <c r="B109" s="108" t="s">
        <v>606</v>
      </c>
      <c r="C109" s="113">
        <v>1</v>
      </c>
      <c r="D109" s="55" t="s">
        <v>228</v>
      </c>
      <c r="E109" s="177"/>
      <c r="F109" s="56">
        <f t="shared" si="1"/>
        <v>0</v>
      </c>
    </row>
    <row r="110" spans="1:6" ht="12.75">
      <c r="A110" s="54" t="s">
        <v>588</v>
      </c>
      <c r="B110" s="108" t="s">
        <v>607</v>
      </c>
      <c r="C110" s="113">
        <v>1</v>
      </c>
      <c r="D110" s="55" t="s">
        <v>228</v>
      </c>
      <c r="E110" s="177"/>
      <c r="F110" s="56">
        <f t="shared" si="1"/>
        <v>0</v>
      </c>
    </row>
    <row r="111" spans="1:6" ht="12.75">
      <c r="A111" s="54" t="s">
        <v>588</v>
      </c>
      <c r="B111" s="108" t="s">
        <v>608</v>
      </c>
      <c r="C111" s="113">
        <v>1</v>
      </c>
      <c r="D111" s="55" t="s">
        <v>228</v>
      </c>
      <c r="E111" s="177"/>
      <c r="F111" s="56">
        <f t="shared" si="1"/>
        <v>0</v>
      </c>
    </row>
    <row r="112" spans="1:6" ht="12.75">
      <c r="A112" s="54" t="s">
        <v>588</v>
      </c>
      <c r="B112" s="108" t="s">
        <v>609</v>
      </c>
      <c r="C112" s="113">
        <v>1</v>
      </c>
      <c r="D112" s="55" t="s">
        <v>228</v>
      </c>
      <c r="E112" s="177"/>
      <c r="F112" s="56">
        <f t="shared" si="1"/>
        <v>0</v>
      </c>
    </row>
    <row r="113" spans="1:6" ht="12.75">
      <c r="A113" s="109">
        <v>3007455</v>
      </c>
      <c r="B113" s="110" t="s">
        <v>610</v>
      </c>
      <c r="C113" s="113">
        <v>1</v>
      </c>
      <c r="D113" s="55" t="s">
        <v>228</v>
      </c>
      <c r="E113" s="177"/>
      <c r="F113" s="56">
        <f t="shared" si="1"/>
        <v>0</v>
      </c>
    </row>
    <row r="114" spans="1:6" ht="14.25">
      <c r="A114" s="166"/>
      <c r="B114" s="174" t="s">
        <v>611</v>
      </c>
      <c r="C114" s="175"/>
      <c r="D114" s="176"/>
      <c r="E114" s="111"/>
      <c r="F114" s="112">
        <f>SUM(F4:F113)</f>
        <v>0</v>
      </c>
    </row>
    <row r="115" spans="1:6" ht="14.25">
      <c r="A115" s="166"/>
      <c r="B115" s="174" t="s">
        <v>612</v>
      </c>
      <c r="C115" s="175"/>
      <c r="D115" s="176"/>
      <c r="E115" s="111"/>
      <c r="F115" s="112">
        <f>+F114*2</f>
        <v>0</v>
      </c>
    </row>
    <row r="116" ht="12.75">
      <c r="B116" s="129"/>
    </row>
    <row r="117" ht="12.75">
      <c r="B117" s="129"/>
    </row>
    <row r="118" ht="12.75">
      <c r="B118" s="129"/>
    </row>
    <row r="119" ht="12.75">
      <c r="B119" s="129"/>
    </row>
    <row r="120" ht="12.75">
      <c r="B120" s="129"/>
    </row>
    <row r="121" ht="12.75">
      <c r="B121" s="129"/>
    </row>
    <row r="122" ht="12.75">
      <c r="B122" s="129"/>
    </row>
    <row r="123" ht="12.75">
      <c r="B123" s="129"/>
    </row>
    <row r="124" ht="12.75">
      <c r="B124" s="129"/>
    </row>
    <row r="125" ht="12.75">
      <c r="B125" s="129"/>
    </row>
    <row r="126" ht="12.75">
      <c r="B126" s="129"/>
    </row>
    <row r="127" ht="12.75">
      <c r="B127" s="129"/>
    </row>
    <row r="128" ht="12.75">
      <c r="B128" s="129"/>
    </row>
    <row r="129" ht="12.75">
      <c r="B129" s="129"/>
    </row>
    <row r="130" ht="12.75">
      <c r="B130" s="129"/>
    </row>
    <row r="131" ht="12.75">
      <c r="B131" s="129"/>
    </row>
    <row r="132" ht="12.75">
      <c r="B132" s="129"/>
    </row>
    <row r="133" ht="12.75">
      <c r="B133" s="129"/>
    </row>
    <row r="134" ht="12.75">
      <c r="B134" s="129"/>
    </row>
    <row r="135" ht="12.75">
      <c r="B135" s="129"/>
    </row>
    <row r="136" ht="12.75">
      <c r="B136" s="129"/>
    </row>
    <row r="137" ht="12.75">
      <c r="B137" s="129"/>
    </row>
    <row r="138" ht="12.75">
      <c r="B138" s="129"/>
    </row>
    <row r="139" ht="12.75">
      <c r="B139" s="129"/>
    </row>
    <row r="140" ht="12.75">
      <c r="B140" s="129"/>
    </row>
    <row r="141" ht="12.75">
      <c r="B141" s="129"/>
    </row>
    <row r="142" ht="12.75">
      <c r="B142" s="129"/>
    </row>
    <row r="143" ht="12.75">
      <c r="B143" s="129"/>
    </row>
    <row r="144" ht="12.75">
      <c r="B144" s="129"/>
    </row>
    <row r="145" ht="12.75">
      <c r="B145" s="129"/>
    </row>
    <row r="146" ht="12.75">
      <c r="B146" s="129"/>
    </row>
    <row r="147" ht="12.75">
      <c r="B147" s="129"/>
    </row>
    <row r="148" ht="12.75">
      <c r="B148" s="129"/>
    </row>
    <row r="149" ht="12.75">
      <c r="B149" s="129"/>
    </row>
    <row r="150" ht="12.75">
      <c r="B150" s="129"/>
    </row>
    <row r="151" ht="12.75">
      <c r="B151" s="129"/>
    </row>
    <row r="152" ht="12.75">
      <c r="B152" s="129"/>
    </row>
    <row r="153" ht="12.75">
      <c r="B153" s="129"/>
    </row>
    <row r="154" ht="12.75">
      <c r="B154" s="129"/>
    </row>
    <row r="155" ht="12.75">
      <c r="B155" s="129"/>
    </row>
    <row r="156" ht="12.75">
      <c r="B156" s="129"/>
    </row>
    <row r="157" ht="12.75">
      <c r="B157" s="129"/>
    </row>
    <row r="158" ht="12.75">
      <c r="B158" s="129"/>
    </row>
    <row r="159" ht="12.75">
      <c r="B159" s="129"/>
    </row>
    <row r="160" ht="12.75">
      <c r="B160" s="129"/>
    </row>
    <row r="161" ht="12.75">
      <c r="B161" s="129"/>
    </row>
    <row r="162" ht="12.75">
      <c r="B162" s="129"/>
    </row>
    <row r="163" ht="12.75">
      <c r="B163" s="129"/>
    </row>
    <row r="164" ht="12.75">
      <c r="B164" s="129"/>
    </row>
    <row r="165" ht="12.75">
      <c r="B165" s="129"/>
    </row>
    <row r="166" ht="12.75">
      <c r="B166" s="129"/>
    </row>
    <row r="167" ht="12.75">
      <c r="B167" s="129"/>
    </row>
    <row r="168" ht="12.75">
      <c r="B168" s="129"/>
    </row>
    <row r="169" ht="12.75">
      <c r="B169" s="129"/>
    </row>
    <row r="170" ht="12.75">
      <c r="B170" s="129"/>
    </row>
    <row r="171" ht="12.75">
      <c r="B171" s="129"/>
    </row>
    <row r="172" ht="12.75">
      <c r="B172" s="129"/>
    </row>
    <row r="173" ht="12.75">
      <c r="B173" s="129"/>
    </row>
    <row r="174" ht="12.75">
      <c r="B174" s="129"/>
    </row>
    <row r="175" ht="12.75">
      <c r="B175" s="129"/>
    </row>
    <row r="176" ht="12.75">
      <c r="B176" s="129"/>
    </row>
    <row r="177" ht="12.75">
      <c r="B177" s="129"/>
    </row>
    <row r="178" ht="12.75">
      <c r="B178" s="129"/>
    </row>
    <row r="179" ht="12.75">
      <c r="B179" s="129"/>
    </row>
    <row r="180" ht="12.75">
      <c r="B180" s="129"/>
    </row>
    <row r="181" ht="12.75">
      <c r="B181" s="129"/>
    </row>
    <row r="182" ht="12.75">
      <c r="B182" s="129"/>
    </row>
    <row r="183" ht="12.75">
      <c r="B183" s="129"/>
    </row>
    <row r="184" ht="12.75">
      <c r="B184" s="129"/>
    </row>
    <row r="185" ht="12.75">
      <c r="B185" s="129"/>
    </row>
    <row r="186" ht="12.75">
      <c r="B186" s="129"/>
    </row>
    <row r="187" ht="12.75">
      <c r="B187" s="129"/>
    </row>
    <row r="188" ht="12.75">
      <c r="B188" s="129"/>
    </row>
    <row r="189" ht="12.75">
      <c r="B189" s="129"/>
    </row>
    <row r="190" ht="12.75">
      <c r="B190" s="129"/>
    </row>
    <row r="191" ht="12.75">
      <c r="B191" s="129"/>
    </row>
    <row r="192" ht="12.75">
      <c r="B192" s="129"/>
    </row>
    <row r="193" ht="12.75">
      <c r="B193" s="129"/>
    </row>
    <row r="194" ht="12.75">
      <c r="B194" s="129"/>
    </row>
    <row r="195" ht="12.75">
      <c r="B195" s="129"/>
    </row>
    <row r="196" ht="12.75">
      <c r="B196" s="129"/>
    </row>
    <row r="197" ht="12.75">
      <c r="B197" s="129"/>
    </row>
    <row r="198" ht="12.75">
      <c r="B198" s="129"/>
    </row>
    <row r="199" ht="12.75">
      <c r="B199" s="129"/>
    </row>
    <row r="200" ht="12.75">
      <c r="B200" s="129"/>
    </row>
    <row r="201" ht="12.75">
      <c r="B201" s="129"/>
    </row>
    <row r="202" ht="12.75">
      <c r="B202" s="129"/>
    </row>
    <row r="203" ht="12.75">
      <c r="B203" s="129"/>
    </row>
    <row r="204" ht="12.75">
      <c r="B204" s="129"/>
    </row>
    <row r="205" ht="12.75">
      <c r="B205" s="129"/>
    </row>
    <row r="206" ht="12.75">
      <c r="B206" s="129"/>
    </row>
    <row r="207" ht="12.75">
      <c r="B207" s="129"/>
    </row>
    <row r="208" ht="12.75">
      <c r="B208" s="129"/>
    </row>
    <row r="209" ht="12.75">
      <c r="B209" s="129"/>
    </row>
    <row r="210" ht="12.75">
      <c r="B210" s="129"/>
    </row>
    <row r="211" ht="12.75">
      <c r="B211" s="129"/>
    </row>
    <row r="212" ht="12.75">
      <c r="B212" s="129"/>
    </row>
    <row r="213" ht="12.75">
      <c r="B213" s="129"/>
    </row>
    <row r="214" ht="12.75">
      <c r="B214" s="129"/>
    </row>
    <row r="215" ht="12.75">
      <c r="B215" s="129"/>
    </row>
    <row r="216" ht="12.75">
      <c r="B216" s="129"/>
    </row>
    <row r="217" ht="12.75">
      <c r="B217" s="129"/>
    </row>
    <row r="218" ht="12.75">
      <c r="B218" s="129"/>
    </row>
    <row r="219" ht="12.75">
      <c r="B219" s="129"/>
    </row>
    <row r="220" ht="12.75">
      <c r="B220" s="129"/>
    </row>
    <row r="221" ht="12.75">
      <c r="B221" s="129"/>
    </row>
    <row r="222" ht="12.75">
      <c r="B222" s="129"/>
    </row>
    <row r="223" ht="12.75">
      <c r="B223" s="129"/>
    </row>
    <row r="224" ht="12.75">
      <c r="B224" s="129"/>
    </row>
    <row r="225" ht="12.75">
      <c r="B225" s="129"/>
    </row>
    <row r="226" ht="12.75">
      <c r="B226" s="129"/>
    </row>
    <row r="227" ht="12.75">
      <c r="B227" s="129"/>
    </row>
    <row r="228" ht="12.75">
      <c r="B228" s="129"/>
    </row>
    <row r="229" ht="12.75">
      <c r="B229" s="129"/>
    </row>
    <row r="230" ht="12.75">
      <c r="B230" s="129"/>
    </row>
  </sheetData>
  <sheetProtection/>
  <mergeCells count="2">
    <mergeCell ref="B114:D114"/>
    <mergeCell ref="B115:D115"/>
  </mergeCells>
  <dataValidations count="1">
    <dataValidation type="custom" allowBlank="1" showInputMessage="1" showErrorMessage="1" errorTitle="NAPAKA" error="Vpiši vrednost na do dve decimalni mesti." sqref="E4:E113">
      <formula1>EXACT(E4,ROUND(E4,2))</formula1>
    </dataValidation>
  </dataValidations>
  <printOptions/>
  <pageMargins left="0.6692913385826772" right="0.4724409448818898" top="0.984251968503937" bottom="0.7086614173228347" header="0.5118110236220472" footer="0.4330708661417323"/>
  <pageSetup horizontalDpi="600" verticalDpi="600" orientation="landscape" paperSize="9" scale="84" r:id="rId1"/>
  <headerFooter alignWithMargins="0">
    <oddHeader>&amp;R&amp;"Tahoma,Navadno"Priloga št. 2 k okvirnemu sporazumu</oddHeader>
    <oddFooter>&amp;L&amp;"Tahoma,Navadno"&amp;F&amp;C&amp;"Tahoma,Navadno"stran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bestFit="1" customWidth="1"/>
    <col min="2" max="2" width="53.00390625" style="2" bestFit="1" customWidth="1"/>
    <col min="3" max="3" width="9.25390625" style="2" customWidth="1"/>
    <col min="4" max="4" width="6.625" style="2" customWidth="1"/>
    <col min="5" max="5" width="18.375" style="2" customWidth="1"/>
    <col min="6" max="7" width="25.875" style="2" customWidth="1"/>
    <col min="8" max="16384" width="9.125" style="2" customWidth="1"/>
  </cols>
  <sheetData>
    <row r="2" spans="1:7" ht="31.5">
      <c r="A2" s="95" t="s">
        <v>404</v>
      </c>
      <c r="B2" s="1" t="s">
        <v>5</v>
      </c>
      <c r="C2" s="1" t="s">
        <v>401</v>
      </c>
      <c r="D2" s="1" t="s">
        <v>402</v>
      </c>
      <c r="E2" s="94" t="s">
        <v>403</v>
      </c>
      <c r="F2" s="94" t="s">
        <v>405</v>
      </c>
      <c r="G2" s="1" t="s">
        <v>375</v>
      </c>
    </row>
    <row r="3" spans="1:7" ht="15" customHeight="1">
      <c r="A3" s="42"/>
      <c r="B3" s="43" t="s">
        <v>4</v>
      </c>
      <c r="C3" s="44"/>
      <c r="D3" s="44"/>
      <c r="E3" s="44"/>
      <c r="F3" s="44"/>
      <c r="G3" s="44"/>
    </row>
    <row r="4" spans="1:7" ht="15" customHeight="1">
      <c r="A4" s="34" t="s">
        <v>14</v>
      </c>
      <c r="B4" s="3" t="s">
        <v>2</v>
      </c>
      <c r="C4" s="4"/>
      <c r="D4" s="4"/>
      <c r="E4" s="4"/>
      <c r="F4" s="4"/>
      <c r="G4" s="4"/>
    </row>
    <row r="5" spans="1:7" ht="15" customHeight="1">
      <c r="A5" s="5">
        <v>1</v>
      </c>
      <c r="B5" s="8" t="s">
        <v>42</v>
      </c>
      <c r="C5" s="9">
        <v>1000</v>
      </c>
      <c r="D5" s="5" t="s">
        <v>0</v>
      </c>
      <c r="E5" s="177"/>
      <c r="F5" s="7">
        <f aca="true" t="shared" si="0" ref="F5:F16">C5*E5</f>
        <v>0</v>
      </c>
      <c r="G5" s="69"/>
    </row>
    <row r="6" spans="1:7" ht="15" customHeight="1">
      <c r="A6" s="5">
        <v>2</v>
      </c>
      <c r="B6" s="8" t="s">
        <v>41</v>
      </c>
      <c r="C6" s="9">
        <v>20</v>
      </c>
      <c r="D6" s="5" t="s">
        <v>0</v>
      </c>
      <c r="E6" s="177"/>
      <c r="F6" s="7">
        <f t="shared" si="0"/>
        <v>0</v>
      </c>
      <c r="G6" s="69"/>
    </row>
    <row r="7" spans="1:7" ht="15" customHeight="1">
      <c r="A7" s="5">
        <v>3</v>
      </c>
      <c r="B7" s="8" t="s">
        <v>43</v>
      </c>
      <c r="C7" s="9">
        <v>5</v>
      </c>
      <c r="D7" s="5" t="s">
        <v>0</v>
      </c>
      <c r="E7" s="177"/>
      <c r="F7" s="7">
        <f t="shared" si="0"/>
        <v>0</v>
      </c>
      <c r="G7" s="69"/>
    </row>
    <row r="8" spans="1:7" ht="15" customHeight="1">
      <c r="A8" s="5">
        <v>4</v>
      </c>
      <c r="B8" s="8" t="s">
        <v>53</v>
      </c>
      <c r="C8" s="9">
        <v>5</v>
      </c>
      <c r="D8" s="5" t="s">
        <v>0</v>
      </c>
      <c r="E8" s="177"/>
      <c r="F8" s="7">
        <f t="shared" si="0"/>
        <v>0</v>
      </c>
      <c r="G8" s="69"/>
    </row>
    <row r="9" spans="1:7" ht="15" customHeight="1">
      <c r="A9" s="5">
        <v>5</v>
      </c>
      <c r="B9" s="8" t="s">
        <v>44</v>
      </c>
      <c r="C9" s="9">
        <v>15</v>
      </c>
      <c r="D9" s="5" t="s">
        <v>0</v>
      </c>
      <c r="E9" s="177"/>
      <c r="F9" s="7">
        <f t="shared" si="0"/>
        <v>0</v>
      </c>
      <c r="G9" s="69"/>
    </row>
    <row r="10" spans="1:7" ht="15" customHeight="1">
      <c r="A10" s="5">
        <v>6</v>
      </c>
      <c r="B10" s="8" t="s">
        <v>45</v>
      </c>
      <c r="C10" s="9">
        <v>10</v>
      </c>
      <c r="D10" s="5" t="s">
        <v>0</v>
      </c>
      <c r="E10" s="177"/>
      <c r="F10" s="7">
        <f t="shared" si="0"/>
        <v>0</v>
      </c>
      <c r="G10" s="69"/>
    </row>
    <row r="11" spans="1:7" ht="15" customHeight="1">
      <c r="A11" s="5">
        <v>7</v>
      </c>
      <c r="B11" s="8" t="s">
        <v>46</v>
      </c>
      <c r="C11" s="9">
        <v>6</v>
      </c>
      <c r="D11" s="5" t="s">
        <v>0</v>
      </c>
      <c r="E11" s="177"/>
      <c r="F11" s="7">
        <f t="shared" si="0"/>
        <v>0</v>
      </c>
      <c r="G11" s="69"/>
    </row>
    <row r="12" spans="1:7" ht="15" customHeight="1">
      <c r="A12" s="5">
        <v>8</v>
      </c>
      <c r="B12" s="8" t="s">
        <v>47</v>
      </c>
      <c r="C12" s="9">
        <v>1</v>
      </c>
      <c r="D12" s="5" t="s">
        <v>0</v>
      </c>
      <c r="E12" s="177"/>
      <c r="F12" s="7">
        <f t="shared" si="0"/>
        <v>0</v>
      </c>
      <c r="G12" s="69"/>
    </row>
    <row r="13" spans="1:7" ht="15" customHeight="1">
      <c r="A13" s="5">
        <v>9</v>
      </c>
      <c r="B13" s="8" t="s">
        <v>55</v>
      </c>
      <c r="C13" s="9">
        <v>20000</v>
      </c>
      <c r="D13" s="5" t="s">
        <v>0</v>
      </c>
      <c r="E13" s="177"/>
      <c r="F13" s="7">
        <f t="shared" si="0"/>
        <v>0</v>
      </c>
      <c r="G13" s="69"/>
    </row>
    <row r="14" spans="1:7" ht="15" customHeight="1">
      <c r="A14" s="5">
        <v>10</v>
      </c>
      <c r="B14" s="8" t="s">
        <v>56</v>
      </c>
      <c r="C14" s="9">
        <v>1500</v>
      </c>
      <c r="D14" s="5" t="s">
        <v>0</v>
      </c>
      <c r="E14" s="177"/>
      <c r="F14" s="7">
        <f t="shared" si="0"/>
        <v>0</v>
      </c>
      <c r="G14" s="69"/>
    </row>
    <row r="15" spans="1:7" ht="15" customHeight="1">
      <c r="A15" s="5">
        <v>11</v>
      </c>
      <c r="B15" s="8" t="s">
        <v>54</v>
      </c>
      <c r="C15" s="9">
        <v>300</v>
      </c>
      <c r="D15" s="5" t="s">
        <v>0</v>
      </c>
      <c r="E15" s="177"/>
      <c r="F15" s="7">
        <f t="shared" si="0"/>
        <v>0</v>
      </c>
      <c r="G15" s="96"/>
    </row>
    <row r="16" spans="1:7" ht="12.75">
      <c r="A16" s="5">
        <v>12</v>
      </c>
      <c r="B16" s="8" t="s">
        <v>57</v>
      </c>
      <c r="C16" s="9">
        <v>100</v>
      </c>
      <c r="D16" s="5" t="s">
        <v>0</v>
      </c>
      <c r="E16" s="177"/>
      <c r="F16" s="98">
        <f t="shared" si="0"/>
        <v>0</v>
      </c>
      <c r="G16" s="69"/>
    </row>
    <row r="17" spans="1:7" ht="12.75">
      <c r="A17" s="10" t="s">
        <v>14</v>
      </c>
      <c r="B17" s="3" t="s">
        <v>407</v>
      </c>
      <c r="C17" s="11"/>
      <c r="D17" s="10"/>
      <c r="E17" s="12"/>
      <c r="F17" s="45">
        <f>SUM(F5:F16)</f>
        <v>0</v>
      </c>
      <c r="G17" s="97"/>
    </row>
    <row r="18" spans="1:6" ht="15" customHeight="1">
      <c r="A18" s="10" t="s">
        <v>14</v>
      </c>
      <c r="B18" s="3" t="s">
        <v>395</v>
      </c>
      <c r="C18" s="11"/>
      <c r="D18" s="10"/>
      <c r="E18" s="12"/>
      <c r="F18" s="82">
        <f>+F17*2</f>
        <v>0</v>
      </c>
    </row>
    <row r="33" ht="21.75" customHeight="1"/>
    <row r="49" ht="21.75" customHeight="1"/>
    <row r="64" ht="21.75" customHeight="1"/>
    <row r="72" ht="21.75" customHeight="1"/>
    <row r="100" ht="21.75" customHeight="1"/>
    <row r="111" ht="21.75" customHeight="1"/>
    <row r="126" ht="21.75" customHeight="1"/>
    <row r="150" ht="21.75" customHeight="1"/>
  </sheetData>
  <sheetProtection/>
  <protectedRanges>
    <protectedRange sqref="G5:G16" name="Obseg1"/>
  </protectedRanges>
  <dataValidations count="1">
    <dataValidation type="custom" allowBlank="1" showInputMessage="1" showErrorMessage="1" errorTitle="NAPAKA" error="Vpiši vrednost na do dve decimalni mesti." sqref="E5:E16">
      <formula1>EXACT(E5,ROUND(E5,2))</formula1>
    </dataValidation>
  </dataValidations>
  <printOptions/>
  <pageMargins left="0.6692913385826772" right="0.4724409448818898" top="0.984251968503937" bottom="0.7086614173228347" header="0.5118110236220472" footer="0.4330708661417323"/>
  <pageSetup horizontalDpi="300" verticalDpi="300" orientation="landscape" paperSize="9" scale="84" r:id="rId1"/>
  <headerFooter alignWithMargins="0">
    <oddHeader>&amp;R&amp;"Tahoma,Navadno"Priloga št. 2 k okvirnemu sporazumu</oddHeader>
    <oddFooter>&amp;L&amp;"Tahoma,Navadno"&amp;F&amp;C&amp;"Tahoma,Navadno"stran &amp;P od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bestFit="1" customWidth="1"/>
    <col min="2" max="2" width="53.00390625" style="2" bestFit="1" customWidth="1"/>
    <col min="3" max="3" width="9.25390625" style="2" customWidth="1"/>
    <col min="4" max="4" width="6.625" style="2" customWidth="1"/>
    <col min="5" max="5" width="18.375" style="2" customWidth="1"/>
    <col min="6" max="7" width="25.875" style="2" customWidth="1"/>
    <col min="8" max="16384" width="9.125" style="2" customWidth="1"/>
  </cols>
  <sheetData>
    <row r="2" spans="1:7" ht="31.5">
      <c r="A2" s="95" t="s">
        <v>404</v>
      </c>
      <c r="B2" s="1" t="s">
        <v>5</v>
      </c>
      <c r="C2" s="1" t="s">
        <v>401</v>
      </c>
      <c r="D2" s="1" t="s">
        <v>402</v>
      </c>
      <c r="E2" s="94" t="s">
        <v>403</v>
      </c>
      <c r="F2" s="94" t="s">
        <v>405</v>
      </c>
      <c r="G2" s="1" t="s">
        <v>375</v>
      </c>
    </row>
    <row r="3" spans="1:7" ht="15" customHeight="1">
      <c r="A3" s="42"/>
      <c r="B3" s="43" t="s">
        <v>4</v>
      </c>
      <c r="C3" s="44"/>
      <c r="D3" s="44"/>
      <c r="E3" s="44"/>
      <c r="F3" s="44"/>
      <c r="G3" s="44"/>
    </row>
    <row r="4" spans="1:7" ht="15" customHeight="1">
      <c r="A4" s="36" t="s">
        <v>15</v>
      </c>
      <c r="B4" s="37" t="s">
        <v>6</v>
      </c>
      <c r="C4" s="38"/>
      <c r="D4" s="36"/>
      <c r="E4" s="39"/>
      <c r="F4" s="40"/>
      <c r="G4" s="40"/>
    </row>
    <row r="5" spans="1:7" ht="15" customHeight="1">
      <c r="A5" s="5">
        <v>1</v>
      </c>
      <c r="B5" s="8" t="s">
        <v>7</v>
      </c>
      <c r="C5" s="9">
        <v>2</v>
      </c>
      <c r="D5" s="5" t="s">
        <v>0</v>
      </c>
      <c r="E5" s="177"/>
      <c r="F5" s="7">
        <f>C5*E5</f>
        <v>0</v>
      </c>
      <c r="G5" s="69"/>
    </row>
    <row r="6" spans="1:7" ht="15" customHeight="1">
      <c r="A6" s="5">
        <v>2</v>
      </c>
      <c r="B6" s="8" t="s">
        <v>65</v>
      </c>
      <c r="C6" s="9">
        <v>2</v>
      </c>
      <c r="D6" s="5" t="s">
        <v>0</v>
      </c>
      <c r="E6" s="177"/>
      <c r="F6" s="7">
        <f>C6*E6</f>
        <v>0</v>
      </c>
      <c r="G6" s="69"/>
    </row>
    <row r="7" spans="1:7" ht="15" customHeight="1">
      <c r="A7" s="5">
        <v>3</v>
      </c>
      <c r="B7" s="8" t="s">
        <v>8</v>
      </c>
      <c r="C7" s="9">
        <v>2</v>
      </c>
      <c r="D7" s="5" t="s">
        <v>0</v>
      </c>
      <c r="E7" s="177"/>
      <c r="F7" s="7">
        <f>C7*E7</f>
        <v>0</v>
      </c>
      <c r="G7" s="69"/>
    </row>
    <row r="8" spans="1:7" ht="15" customHeight="1">
      <c r="A8" s="5">
        <v>4</v>
      </c>
      <c r="B8" s="8" t="s">
        <v>19</v>
      </c>
      <c r="C8" s="9">
        <v>1</v>
      </c>
      <c r="D8" s="5" t="s">
        <v>0</v>
      </c>
      <c r="E8" s="177"/>
      <c r="F8" s="7">
        <f>C8*E8</f>
        <v>0</v>
      </c>
      <c r="G8" s="69"/>
    </row>
    <row r="9" spans="1:7" ht="12.75">
      <c r="A9" s="5">
        <v>5</v>
      </c>
      <c r="B9" s="8" t="s">
        <v>20</v>
      </c>
      <c r="C9" s="9">
        <v>1</v>
      </c>
      <c r="D9" s="5" t="s">
        <v>0</v>
      </c>
      <c r="E9" s="177"/>
      <c r="F9" s="7">
        <f>C9*E9</f>
        <v>0</v>
      </c>
      <c r="G9" s="69"/>
    </row>
    <row r="10" spans="1:7" ht="12.75">
      <c r="A10" s="36">
        <v>2</v>
      </c>
      <c r="B10" s="37" t="s">
        <v>411</v>
      </c>
      <c r="C10" s="41"/>
      <c r="D10" s="36"/>
      <c r="E10" s="39"/>
      <c r="F10" s="46">
        <f>SUM(F5:F9)</f>
        <v>0</v>
      </c>
      <c r="G10" s="97"/>
    </row>
    <row r="11" spans="1:7" ht="12.75">
      <c r="A11" s="36">
        <v>2</v>
      </c>
      <c r="B11" s="37" t="s">
        <v>412</v>
      </c>
      <c r="C11" s="41"/>
      <c r="D11" s="36"/>
      <c r="E11" s="39"/>
      <c r="F11" s="46">
        <f>+F10*2</f>
        <v>0</v>
      </c>
      <c r="G11" s="97"/>
    </row>
    <row r="37" ht="21.75" customHeight="1"/>
    <row r="53" ht="21.75" customHeight="1"/>
    <row r="68" ht="21.75" customHeight="1"/>
    <row r="76" ht="21.75" customHeight="1"/>
    <row r="104" ht="21.75" customHeight="1"/>
    <row r="115" ht="21.75" customHeight="1"/>
    <row r="130" ht="21.75" customHeight="1"/>
    <row r="154" ht="21.75" customHeight="1"/>
  </sheetData>
  <sheetProtection/>
  <protectedRanges>
    <protectedRange sqref="G5:G9" name="Obseg1"/>
  </protectedRanges>
  <dataValidations count="1">
    <dataValidation type="custom" allowBlank="1" showInputMessage="1" showErrorMessage="1" errorTitle="NAPAKA" error="Vpiši vrednost na do dve decimalni mesti." sqref="E5:E9">
      <formula1>EXACT(E5,ROUND(E5,2))</formula1>
    </dataValidation>
  </dataValidations>
  <printOptions/>
  <pageMargins left="0.6692913385826772" right="0.4724409448818898" top="0.984251968503937" bottom="0.7086614173228347" header="0.5118110236220472" footer="0.4330708661417323"/>
  <pageSetup horizontalDpi="300" verticalDpi="300" orientation="landscape" paperSize="9" scale="84" r:id="rId1"/>
  <headerFooter alignWithMargins="0">
    <oddHeader>&amp;R&amp;"Tahoma,Navadno"Priloga št. 2 k okvirnemu sporazumu</oddHeader>
    <oddFooter>&amp;L&amp;"Tahoma,Navadno"&amp;F&amp;C&amp;"Tahoma,Navadno"stran &amp;P od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7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bestFit="1" customWidth="1"/>
    <col min="2" max="2" width="53.00390625" style="2" bestFit="1" customWidth="1"/>
    <col min="3" max="3" width="9.25390625" style="2" customWidth="1"/>
    <col min="4" max="4" width="6.625" style="2" customWidth="1"/>
    <col min="5" max="5" width="18.375" style="2" customWidth="1"/>
    <col min="6" max="7" width="25.875" style="2" customWidth="1"/>
    <col min="8" max="16384" width="9.125" style="2" customWidth="1"/>
  </cols>
  <sheetData>
    <row r="2" spans="1:7" ht="31.5">
      <c r="A2" s="95" t="s">
        <v>404</v>
      </c>
      <c r="B2" s="1" t="s">
        <v>5</v>
      </c>
      <c r="C2" s="1" t="s">
        <v>401</v>
      </c>
      <c r="D2" s="1" t="s">
        <v>402</v>
      </c>
      <c r="E2" s="94" t="s">
        <v>403</v>
      </c>
      <c r="F2" s="94" t="s">
        <v>405</v>
      </c>
      <c r="G2" s="1" t="s">
        <v>375</v>
      </c>
    </row>
    <row r="3" spans="1:7" ht="15" customHeight="1">
      <c r="A3" s="13" t="s">
        <v>16</v>
      </c>
      <c r="B3" s="14" t="s">
        <v>38</v>
      </c>
      <c r="C3" s="15"/>
      <c r="D3" s="13"/>
      <c r="E3" s="16"/>
      <c r="F3" s="17"/>
      <c r="G3" s="17"/>
    </row>
    <row r="4" spans="1:7" ht="15" customHeight="1">
      <c r="A4" s="5">
        <v>1</v>
      </c>
      <c r="B4" s="8" t="s">
        <v>21</v>
      </c>
      <c r="C4" s="9">
        <v>1</v>
      </c>
      <c r="D4" s="5" t="s">
        <v>0</v>
      </c>
      <c r="E4" s="177"/>
      <c r="F4" s="7">
        <f aca="true" t="shared" si="0" ref="F4:F11">C4*E4</f>
        <v>0</v>
      </c>
      <c r="G4" s="69"/>
    </row>
    <row r="5" spans="1:7" ht="15" customHeight="1">
      <c r="A5" s="5">
        <v>2</v>
      </c>
      <c r="B5" s="8" t="s">
        <v>22</v>
      </c>
      <c r="C5" s="9">
        <v>1</v>
      </c>
      <c r="D5" s="5" t="s">
        <v>0</v>
      </c>
      <c r="E5" s="177"/>
      <c r="F5" s="7">
        <f t="shared" si="0"/>
        <v>0</v>
      </c>
      <c r="G5" s="69"/>
    </row>
    <row r="6" spans="1:7" ht="15" customHeight="1">
      <c r="A6" s="5">
        <v>3</v>
      </c>
      <c r="B6" s="8" t="s">
        <v>23</v>
      </c>
      <c r="C6" s="9">
        <v>1</v>
      </c>
      <c r="D6" s="5" t="s">
        <v>0</v>
      </c>
      <c r="E6" s="177"/>
      <c r="F6" s="7">
        <f t="shared" si="0"/>
        <v>0</v>
      </c>
      <c r="G6" s="69"/>
    </row>
    <row r="7" spans="1:7" ht="15" customHeight="1">
      <c r="A7" s="5">
        <v>4</v>
      </c>
      <c r="B7" s="8" t="s">
        <v>24</v>
      </c>
      <c r="C7" s="9">
        <v>1</v>
      </c>
      <c r="D7" s="5" t="s">
        <v>0</v>
      </c>
      <c r="E7" s="177"/>
      <c r="F7" s="7">
        <f t="shared" si="0"/>
        <v>0</v>
      </c>
      <c r="G7" s="69"/>
    </row>
    <row r="8" spans="1:7" ht="15" customHeight="1">
      <c r="A8" s="5">
        <v>5</v>
      </c>
      <c r="B8" s="8" t="s">
        <v>25</v>
      </c>
      <c r="C8" s="9">
        <v>1</v>
      </c>
      <c r="D8" s="5" t="s">
        <v>0</v>
      </c>
      <c r="E8" s="177"/>
      <c r="F8" s="7">
        <f t="shared" si="0"/>
        <v>0</v>
      </c>
      <c r="G8" s="69"/>
    </row>
    <row r="9" spans="1:7" ht="15" customHeight="1">
      <c r="A9" s="5">
        <v>6</v>
      </c>
      <c r="B9" s="8" t="s">
        <v>26</v>
      </c>
      <c r="C9" s="9">
        <v>1</v>
      </c>
      <c r="D9" s="5" t="s">
        <v>0</v>
      </c>
      <c r="E9" s="177"/>
      <c r="F9" s="7">
        <f t="shared" si="0"/>
        <v>0</v>
      </c>
      <c r="G9" s="69"/>
    </row>
    <row r="10" spans="1:7" ht="15" customHeight="1">
      <c r="A10" s="5">
        <v>7</v>
      </c>
      <c r="B10" s="8" t="s">
        <v>63</v>
      </c>
      <c r="C10" s="9">
        <v>1</v>
      </c>
      <c r="D10" s="5" t="s">
        <v>0</v>
      </c>
      <c r="E10" s="177"/>
      <c r="F10" s="7">
        <f t="shared" si="0"/>
        <v>0</v>
      </c>
      <c r="G10" s="69"/>
    </row>
    <row r="11" spans="1:7" ht="12.75">
      <c r="A11" s="5">
        <v>8</v>
      </c>
      <c r="B11" s="8" t="s">
        <v>62</v>
      </c>
      <c r="C11" s="9">
        <v>1</v>
      </c>
      <c r="D11" s="5" t="s">
        <v>0</v>
      </c>
      <c r="E11" s="177"/>
      <c r="F11" s="7">
        <f t="shared" si="0"/>
        <v>0</v>
      </c>
      <c r="G11" s="69"/>
    </row>
    <row r="12" spans="1:7" ht="12.75">
      <c r="A12" s="13" t="s">
        <v>16</v>
      </c>
      <c r="B12" s="14" t="s">
        <v>413</v>
      </c>
      <c r="C12" s="15"/>
      <c r="D12" s="13"/>
      <c r="E12" s="16"/>
      <c r="F12" s="47">
        <f>SUM(F4:F11)</f>
        <v>0</v>
      </c>
      <c r="G12" s="124"/>
    </row>
    <row r="13" spans="1:7" ht="12.75">
      <c r="A13" s="13" t="s">
        <v>16</v>
      </c>
      <c r="B13" s="14" t="s">
        <v>414</v>
      </c>
      <c r="C13" s="15"/>
      <c r="D13" s="13"/>
      <c r="E13" s="16"/>
      <c r="F13" s="47">
        <f>+F12*2</f>
        <v>0</v>
      </c>
      <c r="G13" s="125"/>
    </row>
    <row r="14" spans="3:4" ht="12.75">
      <c r="C14" s="33"/>
      <c r="D14" s="33"/>
    </row>
    <row r="15" spans="3:4" ht="12.75">
      <c r="C15" s="33"/>
      <c r="D15" s="33"/>
    </row>
    <row r="16" spans="3:4" ht="12.75">
      <c r="C16" s="33"/>
      <c r="D16" s="33"/>
    </row>
    <row r="17" spans="3:4" ht="12.75">
      <c r="C17" s="33"/>
      <c r="D17" s="33"/>
    </row>
    <row r="18" spans="3:4" ht="12.75">
      <c r="C18" s="33"/>
      <c r="D18" s="33"/>
    </row>
    <row r="19" spans="3:4" ht="12.75">
      <c r="C19" s="33"/>
      <c r="D19" s="33"/>
    </row>
    <row r="20" spans="3:4" ht="12.75">
      <c r="C20" s="33"/>
      <c r="D20" s="33"/>
    </row>
    <row r="21" spans="3:4" ht="12.75">
      <c r="C21" s="33"/>
      <c r="D21" s="33"/>
    </row>
    <row r="22" spans="3:4" ht="12.75">
      <c r="C22" s="33"/>
      <c r="D22" s="33"/>
    </row>
    <row r="23" spans="3:4" ht="12.75">
      <c r="C23" s="33"/>
      <c r="D23" s="33"/>
    </row>
    <row r="24" spans="3:4" ht="12.75">
      <c r="C24" s="33"/>
      <c r="D24" s="33"/>
    </row>
    <row r="25" ht="12.75">
      <c r="D25" s="33"/>
    </row>
    <row r="26" ht="12.75">
      <c r="D26" s="33"/>
    </row>
    <row r="27" ht="12.75">
      <c r="D27" s="33"/>
    </row>
    <row r="43" ht="21.75" customHeight="1"/>
    <row r="72" ht="21.75" customHeight="1"/>
    <row r="119" ht="21.75" customHeight="1"/>
    <row r="123" ht="21.75" customHeight="1"/>
    <row r="132" ht="21.75" customHeight="1"/>
    <row r="159" ht="21.75" customHeight="1"/>
    <row r="175" ht="21.75" customHeight="1"/>
    <row r="190" ht="21.75" customHeight="1"/>
    <row r="198" ht="21.75" customHeight="1"/>
    <row r="226" ht="21.75" customHeight="1"/>
    <row r="237" ht="21.75" customHeight="1"/>
    <row r="252" ht="21.75" customHeight="1"/>
    <row r="276" ht="21.75" customHeight="1"/>
  </sheetData>
  <sheetProtection/>
  <protectedRanges>
    <protectedRange sqref="G4:G11" name="Obseg1"/>
  </protectedRanges>
  <dataValidations count="1">
    <dataValidation type="custom" allowBlank="1" showInputMessage="1" showErrorMessage="1" errorTitle="NAPAKA" error="Vpiši vrednost na do dve decimalni mesti." sqref="E4:E11">
      <formula1>EXACT(E4,ROUND(E4,2))</formula1>
    </dataValidation>
  </dataValidations>
  <printOptions/>
  <pageMargins left="0.6692913385826772" right="0.4724409448818898" top="0.984251968503937" bottom="0.7086614173228347" header="0.5118110236220472" footer="0.4330708661417323"/>
  <pageSetup horizontalDpi="300" verticalDpi="300" orientation="landscape" paperSize="9" scale="84" r:id="rId1"/>
  <headerFooter alignWithMargins="0">
    <oddHeader>&amp;R&amp;"Tahoma,Navadno"Priloga št. 2 k okvirnemu sporazumu</oddHeader>
    <oddFooter>&amp;L&amp;"Tahoma,Navadno"&amp;F&amp;C&amp;"Tahoma,Navadno"stran &amp;P od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27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bestFit="1" customWidth="1"/>
    <col min="2" max="2" width="53.00390625" style="2" bestFit="1" customWidth="1"/>
    <col min="3" max="3" width="9.25390625" style="2" customWidth="1"/>
    <col min="4" max="4" width="6.625" style="2" customWidth="1"/>
    <col min="5" max="5" width="17.375" style="2" bestFit="1" customWidth="1"/>
    <col min="6" max="7" width="20.125" style="2" customWidth="1"/>
    <col min="8" max="8" width="25.875" style="2" customWidth="1"/>
    <col min="9" max="16384" width="9.125" style="2" customWidth="1"/>
  </cols>
  <sheetData>
    <row r="2" spans="1:8" ht="31.5">
      <c r="A2" s="95" t="s">
        <v>404</v>
      </c>
      <c r="B2" s="1" t="s">
        <v>5</v>
      </c>
      <c r="C2" s="1" t="s">
        <v>401</v>
      </c>
      <c r="D2" s="1" t="s">
        <v>402</v>
      </c>
      <c r="E2" s="94" t="s">
        <v>403</v>
      </c>
      <c r="F2" s="94" t="s">
        <v>405</v>
      </c>
      <c r="G2" s="94" t="s">
        <v>408</v>
      </c>
      <c r="H2" s="1" t="s">
        <v>375</v>
      </c>
    </row>
    <row r="3" spans="1:8" ht="15" customHeight="1">
      <c r="A3" s="42"/>
      <c r="B3" s="43" t="s">
        <v>4</v>
      </c>
      <c r="C3" s="44"/>
      <c r="D3" s="44"/>
      <c r="E3" s="44"/>
      <c r="F3" s="44"/>
      <c r="G3" s="44"/>
      <c r="H3" s="44"/>
    </row>
    <row r="4" spans="1:8" ht="15" customHeight="1">
      <c r="A4" s="23" t="s">
        <v>17</v>
      </c>
      <c r="B4" s="24" t="s">
        <v>3</v>
      </c>
      <c r="C4" s="25"/>
      <c r="D4" s="23"/>
      <c r="E4" s="26"/>
      <c r="F4" s="27"/>
      <c r="G4" s="27"/>
      <c r="H4" s="27"/>
    </row>
    <row r="5" spans="1:8" ht="12.75">
      <c r="A5" s="5">
        <v>1</v>
      </c>
      <c r="B5" s="91" t="s">
        <v>374</v>
      </c>
      <c r="C5" s="9">
        <v>1000</v>
      </c>
      <c r="D5" s="5" t="s">
        <v>0</v>
      </c>
      <c r="E5" s="177"/>
      <c r="F5" s="51">
        <f>C5*E5</f>
        <v>0</v>
      </c>
      <c r="G5" s="51">
        <f>+F5*2</f>
        <v>0</v>
      </c>
      <c r="H5" s="69"/>
    </row>
    <row r="6" spans="1:8" ht="12.75">
      <c r="A6" s="5">
        <v>2</v>
      </c>
      <c r="B6" s="91" t="s">
        <v>1</v>
      </c>
      <c r="C6" s="9">
        <v>100</v>
      </c>
      <c r="D6" s="5" t="s">
        <v>0</v>
      </c>
      <c r="E6" s="177"/>
      <c r="F6" s="51">
        <f aca="true" t="shared" si="0" ref="F6:F18">C6*E6</f>
        <v>0</v>
      </c>
      <c r="G6" s="51">
        <f aca="true" t="shared" si="1" ref="G6:G18">+F6*2</f>
        <v>0</v>
      </c>
      <c r="H6" s="69"/>
    </row>
    <row r="7" spans="1:8" ht="12.75">
      <c r="A7" s="5">
        <v>3</v>
      </c>
      <c r="B7" s="91" t="s">
        <v>9</v>
      </c>
      <c r="C7" s="9">
        <v>25</v>
      </c>
      <c r="D7" s="5" t="s">
        <v>0</v>
      </c>
      <c r="E7" s="177"/>
      <c r="F7" s="51">
        <f t="shared" si="0"/>
        <v>0</v>
      </c>
      <c r="G7" s="51">
        <f t="shared" si="1"/>
        <v>0</v>
      </c>
      <c r="H7" s="69"/>
    </row>
    <row r="8" spans="1:8" ht="12.75">
      <c r="A8" s="5">
        <v>4</v>
      </c>
      <c r="B8" s="91" t="s">
        <v>27</v>
      </c>
      <c r="C8" s="9">
        <v>5</v>
      </c>
      <c r="D8" s="5" t="s">
        <v>0</v>
      </c>
      <c r="E8" s="177"/>
      <c r="F8" s="51">
        <f t="shared" si="0"/>
        <v>0</v>
      </c>
      <c r="G8" s="51">
        <f t="shared" si="1"/>
        <v>0</v>
      </c>
      <c r="H8" s="69"/>
    </row>
    <row r="9" spans="1:8" ht="12.75">
      <c r="A9" s="5">
        <v>5</v>
      </c>
      <c r="B9" s="91" t="s">
        <v>28</v>
      </c>
      <c r="C9" s="9">
        <v>5</v>
      </c>
      <c r="D9" s="5" t="s">
        <v>0</v>
      </c>
      <c r="E9" s="177"/>
      <c r="F9" s="51">
        <f t="shared" si="0"/>
        <v>0</v>
      </c>
      <c r="G9" s="51">
        <f t="shared" si="1"/>
        <v>0</v>
      </c>
      <c r="H9" s="69"/>
    </row>
    <row r="10" spans="1:8" ht="12.75">
      <c r="A10" s="5">
        <v>6</v>
      </c>
      <c r="B10" s="91" t="s">
        <v>29</v>
      </c>
      <c r="C10" s="9">
        <v>5</v>
      </c>
      <c r="D10" s="5" t="s">
        <v>0</v>
      </c>
      <c r="E10" s="177"/>
      <c r="F10" s="51">
        <f t="shared" si="0"/>
        <v>0</v>
      </c>
      <c r="G10" s="51">
        <f t="shared" si="1"/>
        <v>0</v>
      </c>
      <c r="H10" s="69"/>
    </row>
    <row r="11" spans="1:8" ht="12.75">
      <c r="A11" s="5">
        <v>7</v>
      </c>
      <c r="B11" s="91" t="s">
        <v>36</v>
      </c>
      <c r="C11" s="9">
        <v>10</v>
      </c>
      <c r="D11" s="5" t="s">
        <v>0</v>
      </c>
      <c r="E11" s="177"/>
      <c r="F11" s="51">
        <f t="shared" si="0"/>
        <v>0</v>
      </c>
      <c r="G11" s="51">
        <f t="shared" si="1"/>
        <v>0</v>
      </c>
      <c r="H11" s="69"/>
    </row>
    <row r="12" spans="1:8" ht="12.75">
      <c r="A12" s="5">
        <v>8</v>
      </c>
      <c r="B12" s="91" t="s">
        <v>37</v>
      </c>
      <c r="C12" s="9">
        <v>120</v>
      </c>
      <c r="D12" s="5" t="s">
        <v>0</v>
      </c>
      <c r="E12" s="177"/>
      <c r="F12" s="51">
        <f t="shared" si="0"/>
        <v>0</v>
      </c>
      <c r="G12" s="51">
        <f t="shared" si="1"/>
        <v>0</v>
      </c>
      <c r="H12" s="69"/>
    </row>
    <row r="13" spans="1:8" ht="25.5">
      <c r="A13" s="5">
        <v>9</v>
      </c>
      <c r="B13" s="92" t="s">
        <v>396</v>
      </c>
      <c r="C13" s="9">
        <v>2</v>
      </c>
      <c r="D13" s="5" t="s">
        <v>0</v>
      </c>
      <c r="E13" s="177"/>
      <c r="F13" s="51">
        <f t="shared" si="0"/>
        <v>0</v>
      </c>
      <c r="G13" s="51">
        <f t="shared" si="1"/>
        <v>0</v>
      </c>
      <c r="H13" s="69"/>
    </row>
    <row r="14" spans="1:8" ht="12.75">
      <c r="A14" s="5">
        <v>10</v>
      </c>
      <c r="B14" s="93" t="s">
        <v>397</v>
      </c>
      <c r="C14" s="9">
        <v>2</v>
      </c>
      <c r="D14" s="5" t="s">
        <v>0</v>
      </c>
      <c r="E14" s="177"/>
      <c r="F14" s="51">
        <f t="shared" si="0"/>
        <v>0</v>
      </c>
      <c r="G14" s="51">
        <f t="shared" si="1"/>
        <v>0</v>
      </c>
      <c r="H14" s="69"/>
    </row>
    <row r="15" spans="1:8" ht="25.5">
      <c r="A15" s="5">
        <v>11</v>
      </c>
      <c r="B15" s="93" t="s">
        <v>398</v>
      </c>
      <c r="C15" s="9">
        <v>1</v>
      </c>
      <c r="D15" s="5" t="s">
        <v>0</v>
      </c>
      <c r="E15" s="177"/>
      <c r="F15" s="51">
        <f t="shared" si="0"/>
        <v>0</v>
      </c>
      <c r="G15" s="51">
        <f t="shared" si="1"/>
        <v>0</v>
      </c>
      <c r="H15" s="69"/>
    </row>
    <row r="16" spans="1:8" ht="12.75">
      <c r="A16" s="5">
        <v>12</v>
      </c>
      <c r="B16" s="93" t="s">
        <v>64</v>
      </c>
      <c r="C16" s="9">
        <v>1</v>
      </c>
      <c r="D16" s="5" t="s">
        <v>0</v>
      </c>
      <c r="E16" s="177"/>
      <c r="F16" s="51">
        <f t="shared" si="0"/>
        <v>0</v>
      </c>
      <c r="G16" s="51">
        <f t="shared" si="1"/>
        <v>0</v>
      </c>
      <c r="H16" s="69"/>
    </row>
    <row r="17" spans="1:8" ht="12.75">
      <c r="A17" s="5">
        <v>13</v>
      </c>
      <c r="B17" s="93" t="s">
        <v>399</v>
      </c>
      <c r="C17" s="9">
        <v>1</v>
      </c>
      <c r="D17" s="5" t="s">
        <v>0</v>
      </c>
      <c r="E17" s="177"/>
      <c r="F17" s="51">
        <f t="shared" si="0"/>
        <v>0</v>
      </c>
      <c r="G17" s="51">
        <f t="shared" si="1"/>
        <v>0</v>
      </c>
      <c r="H17" s="69"/>
    </row>
    <row r="18" spans="1:8" ht="12.75">
      <c r="A18" s="5">
        <v>14</v>
      </c>
      <c r="B18" s="93" t="s">
        <v>400</v>
      </c>
      <c r="C18" s="9">
        <v>1</v>
      </c>
      <c r="D18" s="5" t="s">
        <v>0</v>
      </c>
      <c r="E18" s="177"/>
      <c r="F18" s="51">
        <f t="shared" si="0"/>
        <v>0</v>
      </c>
      <c r="G18" s="51">
        <f t="shared" si="1"/>
        <v>0</v>
      </c>
      <c r="H18" s="69"/>
    </row>
    <row r="19" spans="3:7" ht="12.75">
      <c r="C19" s="33"/>
      <c r="D19" s="33"/>
      <c r="G19" s="99"/>
    </row>
    <row r="20" spans="3:4" ht="12.75">
      <c r="C20" s="33"/>
      <c r="D20" s="33"/>
    </row>
    <row r="21" spans="3:4" ht="12.75">
      <c r="C21" s="33"/>
      <c r="D21" s="33"/>
    </row>
    <row r="22" spans="3:4" ht="12.75">
      <c r="C22" s="33"/>
      <c r="D22" s="33"/>
    </row>
    <row r="23" spans="3:4" ht="12.75">
      <c r="C23" s="33"/>
      <c r="D23" s="33"/>
    </row>
    <row r="24" spans="3:4" ht="12.75">
      <c r="C24" s="33"/>
      <c r="D24" s="33"/>
    </row>
    <row r="25" ht="12.75">
      <c r="D25" s="33"/>
    </row>
    <row r="26" ht="12.75">
      <c r="D26" s="33"/>
    </row>
    <row r="27" ht="12.75">
      <c r="D27" s="33"/>
    </row>
    <row r="43" ht="21.75" customHeight="1"/>
    <row r="72" ht="21.75" customHeight="1"/>
    <row r="119" ht="21.75" customHeight="1"/>
    <row r="123" ht="21.75" customHeight="1"/>
    <row r="132" ht="21.75" customHeight="1"/>
    <row r="159" ht="21.75" customHeight="1"/>
    <row r="175" ht="21.75" customHeight="1"/>
    <row r="190" ht="21.75" customHeight="1"/>
    <row r="198" ht="21.75" customHeight="1"/>
    <row r="226" ht="21.75" customHeight="1"/>
    <row r="237" ht="21.75" customHeight="1"/>
    <row r="252" ht="21.75" customHeight="1"/>
    <row r="276" ht="21.75" customHeight="1"/>
  </sheetData>
  <sheetProtection/>
  <protectedRanges>
    <protectedRange sqref="H5:H18" name="Obseg1"/>
  </protectedRanges>
  <dataValidations count="1">
    <dataValidation type="custom" allowBlank="1" showInputMessage="1" showErrorMessage="1" errorTitle="NAPAKA" error="Vpiši vrednost na do dve decimalni mesti." sqref="E5:E18">
      <formula1>EXACT(E5,ROUND(E5,2))</formula1>
    </dataValidation>
  </dataValidations>
  <printOptions/>
  <pageMargins left="0.6692913385826772" right="0.4724409448818898" top="0.984251968503937" bottom="0.7086614173228347" header="0.5118110236220472" footer="0.4330708661417323"/>
  <pageSetup horizontalDpi="300" verticalDpi="300" orientation="landscape" paperSize="9" scale="84" r:id="rId1"/>
  <headerFooter alignWithMargins="0">
    <oddHeader>&amp;R&amp;"Tahoma,Navadno"Priloga št. 2 k okvirnemu sporazumu</oddHeader>
    <oddFooter>&amp;L&amp;"Tahoma,Navadno"&amp;F&amp;C&amp;"Tahoma,Navadno"stran &amp;P od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9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bestFit="1" customWidth="1"/>
    <col min="2" max="2" width="53.00390625" style="2" bestFit="1" customWidth="1"/>
    <col min="3" max="3" width="9.25390625" style="2" customWidth="1"/>
    <col min="4" max="4" width="6.625" style="2" customWidth="1"/>
    <col min="5" max="5" width="18.375" style="2" customWidth="1"/>
    <col min="6" max="7" width="25.875" style="2" customWidth="1"/>
    <col min="8" max="16384" width="9.125" style="2" customWidth="1"/>
  </cols>
  <sheetData>
    <row r="2" spans="1:7" ht="31.5">
      <c r="A2" s="95" t="s">
        <v>404</v>
      </c>
      <c r="B2" s="1" t="s">
        <v>5</v>
      </c>
      <c r="C2" s="1" t="s">
        <v>401</v>
      </c>
      <c r="D2" s="1" t="s">
        <v>402</v>
      </c>
      <c r="E2" s="94" t="s">
        <v>403</v>
      </c>
      <c r="F2" s="94" t="s">
        <v>405</v>
      </c>
      <c r="G2" s="1" t="s">
        <v>375</v>
      </c>
    </row>
    <row r="3" spans="1:7" ht="15" customHeight="1">
      <c r="A3" s="42"/>
      <c r="B3" s="43" t="s">
        <v>4</v>
      </c>
      <c r="C3" s="44"/>
      <c r="D3" s="44"/>
      <c r="E3" s="44"/>
      <c r="F3" s="44"/>
      <c r="G3" s="44"/>
    </row>
    <row r="4" spans="1:7" ht="15" customHeight="1">
      <c r="A4" s="18" t="s">
        <v>18</v>
      </c>
      <c r="B4" s="19" t="s">
        <v>10</v>
      </c>
      <c r="C4" s="20"/>
      <c r="D4" s="18"/>
      <c r="E4" s="21"/>
      <c r="F4" s="22"/>
      <c r="G4" s="22"/>
    </row>
    <row r="5" spans="1:7" ht="15" customHeight="1">
      <c r="A5" s="5">
        <v>1</v>
      </c>
      <c r="B5" s="6" t="s">
        <v>11</v>
      </c>
      <c r="C5" s="9">
        <v>10</v>
      </c>
      <c r="D5" s="5" t="s">
        <v>0</v>
      </c>
      <c r="E5" s="177"/>
      <c r="F5" s="7">
        <f aca="true" t="shared" si="0" ref="F5:F10">C5*E5</f>
        <v>0</v>
      </c>
      <c r="G5" s="69"/>
    </row>
    <row r="6" spans="1:7" ht="15" customHeight="1">
      <c r="A6" s="5">
        <v>2</v>
      </c>
      <c r="B6" s="8" t="s">
        <v>12</v>
      </c>
      <c r="C6" s="9">
        <v>0</v>
      </c>
      <c r="D6" s="5" t="s">
        <v>0</v>
      </c>
      <c r="E6" s="177"/>
      <c r="F6" s="7">
        <f t="shared" si="0"/>
        <v>0</v>
      </c>
      <c r="G6" s="69"/>
    </row>
    <row r="7" spans="1:7" ht="15" customHeight="1">
      <c r="A7" s="5">
        <v>3</v>
      </c>
      <c r="B7" s="8" t="s">
        <v>30</v>
      </c>
      <c r="C7" s="9">
        <v>0</v>
      </c>
      <c r="D7" s="5" t="s">
        <v>0</v>
      </c>
      <c r="E7" s="177"/>
      <c r="F7" s="7">
        <f t="shared" si="0"/>
        <v>0</v>
      </c>
      <c r="G7" s="69"/>
    </row>
    <row r="8" spans="1:7" ht="15" customHeight="1">
      <c r="A8" s="5">
        <v>4</v>
      </c>
      <c r="B8" s="8" t="s">
        <v>13</v>
      </c>
      <c r="C8" s="9">
        <v>0</v>
      </c>
      <c r="D8" s="5" t="s">
        <v>0</v>
      </c>
      <c r="E8" s="177"/>
      <c r="F8" s="7">
        <f t="shared" si="0"/>
        <v>0</v>
      </c>
      <c r="G8" s="69"/>
    </row>
    <row r="9" spans="1:7" ht="15" customHeight="1">
      <c r="A9" s="5">
        <f>A8+1</f>
        <v>5</v>
      </c>
      <c r="B9" s="8" t="s">
        <v>31</v>
      </c>
      <c r="C9" s="9">
        <v>0</v>
      </c>
      <c r="D9" s="5" t="s">
        <v>0</v>
      </c>
      <c r="E9" s="177"/>
      <c r="F9" s="7">
        <f t="shared" si="0"/>
        <v>0</v>
      </c>
      <c r="G9" s="69"/>
    </row>
    <row r="10" spans="1:7" ht="15" customHeight="1">
      <c r="A10" s="5">
        <f>A9+1</f>
        <v>6</v>
      </c>
      <c r="B10" s="8" t="s">
        <v>32</v>
      </c>
      <c r="C10" s="9">
        <v>0</v>
      </c>
      <c r="D10" s="5" t="s">
        <v>0</v>
      </c>
      <c r="E10" s="177"/>
      <c r="F10" s="7">
        <f t="shared" si="0"/>
        <v>0</v>
      </c>
      <c r="G10" s="69"/>
    </row>
    <row r="11" spans="1:7" ht="15" customHeight="1">
      <c r="A11" s="5">
        <v>7</v>
      </c>
      <c r="B11" s="8" t="s">
        <v>33</v>
      </c>
      <c r="C11" s="9">
        <v>0</v>
      </c>
      <c r="D11" s="5" t="s">
        <v>0</v>
      </c>
      <c r="E11" s="177"/>
      <c r="F11" s="7">
        <f>C11*E11</f>
        <v>0</v>
      </c>
      <c r="G11" s="69"/>
    </row>
    <row r="12" spans="1:7" ht="12.75">
      <c r="A12" s="5">
        <v>8</v>
      </c>
      <c r="B12" s="8" t="s">
        <v>34</v>
      </c>
      <c r="C12" s="9">
        <v>0</v>
      </c>
      <c r="D12" s="5" t="s">
        <v>0</v>
      </c>
      <c r="E12" s="177"/>
      <c r="F12" s="7">
        <f>C12*E12</f>
        <v>0</v>
      </c>
      <c r="G12" s="69"/>
    </row>
    <row r="13" spans="1:7" ht="12.75">
      <c r="A13" s="18" t="s">
        <v>18</v>
      </c>
      <c r="B13" s="19" t="s">
        <v>415</v>
      </c>
      <c r="C13" s="20"/>
      <c r="D13" s="18"/>
      <c r="E13" s="21"/>
      <c r="F13" s="48">
        <f>SUM(F5:F12)</f>
        <v>0</v>
      </c>
      <c r="G13" s="124"/>
    </row>
    <row r="14" spans="1:7" ht="12.75">
      <c r="A14" s="18" t="s">
        <v>18</v>
      </c>
      <c r="B14" s="19" t="s">
        <v>416</v>
      </c>
      <c r="C14" s="20"/>
      <c r="D14" s="18"/>
      <c r="E14" s="21"/>
      <c r="F14" s="48">
        <f>+F13*2</f>
        <v>0</v>
      </c>
      <c r="G14" s="125"/>
    </row>
    <row r="15" spans="3:4" ht="12.75">
      <c r="C15" s="33"/>
      <c r="D15" s="33"/>
    </row>
    <row r="16" spans="1:7" ht="12.75">
      <c r="A16" s="169" t="s">
        <v>417</v>
      </c>
      <c r="B16" s="169"/>
      <c r="C16" s="169"/>
      <c r="D16" s="169"/>
      <c r="E16" s="169"/>
      <c r="F16" s="169"/>
      <c r="G16" s="169"/>
    </row>
    <row r="17" spans="1:7" ht="41.25" customHeight="1">
      <c r="A17" s="169"/>
      <c r="B17" s="169"/>
      <c r="C17" s="169"/>
      <c r="D17" s="169"/>
      <c r="E17" s="169"/>
      <c r="F17" s="169"/>
      <c r="G17" s="169"/>
    </row>
    <row r="18" spans="3:4" ht="12.75">
      <c r="C18" s="33"/>
      <c r="D18" s="33"/>
    </row>
    <row r="19" spans="3:4" ht="12.75">
      <c r="C19" s="33"/>
      <c r="D19" s="33"/>
    </row>
    <row r="20" spans="3:4" ht="12.75">
      <c r="C20" s="33"/>
      <c r="D20" s="33"/>
    </row>
    <row r="21" spans="3:4" ht="12.75">
      <c r="C21" s="33"/>
      <c r="D21" s="33"/>
    </row>
    <row r="22" spans="3:4" ht="12.75">
      <c r="C22" s="33"/>
      <c r="D22" s="33"/>
    </row>
    <row r="23" spans="3:4" ht="12.75">
      <c r="C23" s="33"/>
      <c r="D23" s="33"/>
    </row>
    <row r="24" spans="3:4" ht="12.75">
      <c r="C24" s="33"/>
      <c r="D24" s="33"/>
    </row>
    <row r="25" spans="3:4" ht="12.75">
      <c r="C25" s="33"/>
      <c r="D25" s="33"/>
    </row>
    <row r="26" spans="3:4" ht="12.75">
      <c r="C26" s="33"/>
      <c r="D26" s="33"/>
    </row>
    <row r="27" ht="12.75">
      <c r="D27" s="33"/>
    </row>
    <row r="28" ht="12.75">
      <c r="D28" s="33"/>
    </row>
    <row r="29" ht="12.75">
      <c r="D29" s="33"/>
    </row>
    <row r="45" ht="21.75" customHeight="1"/>
    <row r="74" ht="21.75" customHeight="1"/>
    <row r="121" ht="21.75" customHeight="1"/>
    <row r="125" ht="21.75" customHeight="1"/>
    <row r="134" ht="21.75" customHeight="1"/>
    <row r="161" ht="21.75" customHeight="1"/>
    <row r="177" ht="21.75" customHeight="1"/>
    <row r="192" ht="21.75" customHeight="1"/>
    <row r="200" ht="21.75" customHeight="1"/>
    <row r="228" ht="21.75" customHeight="1"/>
    <row r="239" ht="21.75" customHeight="1"/>
    <row r="254" ht="21.75" customHeight="1"/>
    <row r="278" ht="21.75" customHeight="1"/>
  </sheetData>
  <sheetProtection/>
  <protectedRanges>
    <protectedRange sqref="G5:G12" name="Obseg1"/>
  </protectedRanges>
  <mergeCells count="1">
    <mergeCell ref="A16:G17"/>
  </mergeCells>
  <dataValidations count="1">
    <dataValidation type="custom" allowBlank="1" showInputMessage="1" showErrorMessage="1" errorTitle="NAPAKA" error="Vpiši vrednost na do dve decimalni mesti." sqref="E5:E12">
      <formula1>EXACT(E5,ROUND(E5,2))</formula1>
    </dataValidation>
  </dataValidations>
  <printOptions/>
  <pageMargins left="0.6692913385826772" right="0.4724409448818898" top="0.984251968503937" bottom="0.7086614173228347" header="0.5118110236220472" footer="0.4330708661417323"/>
  <pageSetup horizontalDpi="300" verticalDpi="300" orientation="landscape" paperSize="9" scale="84" r:id="rId1"/>
  <headerFooter alignWithMargins="0">
    <oddHeader>&amp;R&amp;"Tahoma,Navadno"Priloga št. 2 k okvirnemu sporazumu</oddHeader>
    <oddFooter>&amp;L&amp;"Tahoma,Navadno"&amp;F&amp;C&amp;"Tahoma,Navadno"stran &amp;P od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22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bestFit="1" customWidth="1"/>
    <col min="2" max="2" width="50.25390625" style="2" customWidth="1"/>
    <col min="3" max="3" width="9.25390625" style="2" customWidth="1"/>
    <col min="4" max="4" width="6.625" style="2" customWidth="1"/>
    <col min="5" max="5" width="17.375" style="2" bestFit="1" customWidth="1"/>
    <col min="6" max="7" width="20.125" style="2" customWidth="1"/>
    <col min="8" max="8" width="25.875" style="2" customWidth="1"/>
    <col min="9" max="16384" width="9.125" style="2" customWidth="1"/>
  </cols>
  <sheetData>
    <row r="2" spans="1:8" ht="31.5">
      <c r="A2" s="95" t="s">
        <v>404</v>
      </c>
      <c r="B2" s="1" t="s">
        <v>5</v>
      </c>
      <c r="C2" s="1" t="s">
        <v>401</v>
      </c>
      <c r="D2" s="1" t="s">
        <v>402</v>
      </c>
      <c r="E2" s="94" t="s">
        <v>403</v>
      </c>
      <c r="F2" s="94" t="s">
        <v>405</v>
      </c>
      <c r="G2" s="94" t="s">
        <v>408</v>
      </c>
      <c r="H2" s="1" t="s">
        <v>375</v>
      </c>
    </row>
    <row r="3" spans="1:8" ht="15" customHeight="1">
      <c r="A3" s="42"/>
      <c r="B3" s="43" t="s">
        <v>4</v>
      </c>
      <c r="C3" s="44"/>
      <c r="D3" s="44"/>
      <c r="E3" s="44"/>
      <c r="F3" s="44"/>
      <c r="G3" s="44"/>
      <c r="H3" s="44"/>
    </row>
    <row r="4" spans="1:8" ht="15" customHeight="1">
      <c r="A4" s="28" t="s">
        <v>35</v>
      </c>
      <c r="B4" s="29" t="s">
        <v>420</v>
      </c>
      <c r="C4" s="30"/>
      <c r="D4" s="28"/>
      <c r="E4" s="31"/>
      <c r="F4" s="32"/>
      <c r="G4" s="32"/>
      <c r="H4" s="32"/>
    </row>
    <row r="5" spans="1:8" ht="25.5">
      <c r="A5" s="5">
        <v>1</v>
      </c>
      <c r="B5" s="58" t="s">
        <v>371</v>
      </c>
      <c r="C5" s="9">
        <v>5</v>
      </c>
      <c r="D5" s="5" t="s">
        <v>0</v>
      </c>
      <c r="E5" s="177"/>
      <c r="F5" s="7">
        <f>C5*E5</f>
        <v>0</v>
      </c>
      <c r="G5" s="7">
        <f>+F5*2</f>
        <v>0</v>
      </c>
      <c r="H5" s="69"/>
    </row>
    <row r="6" spans="1:8" ht="25.5">
      <c r="A6" s="5">
        <v>2</v>
      </c>
      <c r="B6" s="35" t="s">
        <v>418</v>
      </c>
      <c r="C6" s="9">
        <v>5</v>
      </c>
      <c r="D6" s="5" t="s">
        <v>0</v>
      </c>
      <c r="E6" s="177"/>
      <c r="F6" s="7">
        <f>C6*E6</f>
        <v>0</v>
      </c>
      <c r="G6" s="7">
        <f>+F6*2</f>
        <v>0</v>
      </c>
      <c r="H6" s="69"/>
    </row>
    <row r="7" spans="1:8" ht="25.5">
      <c r="A7" s="5">
        <v>3</v>
      </c>
      <c r="B7" s="35" t="s">
        <v>419</v>
      </c>
      <c r="C7" s="9">
        <v>8</v>
      </c>
      <c r="D7" s="5" t="s">
        <v>0</v>
      </c>
      <c r="E7" s="177"/>
      <c r="F7" s="7">
        <f>C7*E7</f>
        <v>0</v>
      </c>
      <c r="G7" s="7">
        <f>+F7*2</f>
        <v>0</v>
      </c>
      <c r="H7" s="69"/>
    </row>
    <row r="8" spans="3:7" ht="12.75">
      <c r="C8" s="33"/>
      <c r="D8" s="33"/>
      <c r="F8" s="99"/>
      <c r="G8" s="99"/>
    </row>
    <row r="9" spans="3:4" ht="12.75">
      <c r="C9" s="33"/>
      <c r="D9" s="33"/>
    </row>
    <row r="10" spans="3:4" ht="12.75">
      <c r="C10" s="33"/>
      <c r="D10" s="33"/>
    </row>
    <row r="11" spans="3:4" ht="12.75">
      <c r="C11" s="33"/>
      <c r="D11" s="33"/>
    </row>
    <row r="12" spans="2:4" ht="12.75">
      <c r="B12" s="59"/>
      <c r="C12" s="33"/>
      <c r="D12" s="33"/>
    </row>
    <row r="13" spans="3:4" ht="12.75">
      <c r="C13" s="33"/>
      <c r="D13" s="33"/>
    </row>
    <row r="14" spans="3:4" ht="12.75">
      <c r="C14" s="33"/>
      <c r="D14" s="33"/>
    </row>
    <row r="15" spans="3:4" ht="12.75">
      <c r="C15" s="33"/>
      <c r="D15" s="33"/>
    </row>
    <row r="16" spans="3:4" ht="12.75">
      <c r="C16" s="33"/>
      <c r="D16" s="33"/>
    </row>
    <row r="17" spans="3:5" ht="12.75">
      <c r="C17" s="33"/>
      <c r="D17" s="33"/>
      <c r="E17" s="57"/>
    </row>
    <row r="18" spans="3:4" ht="12.75">
      <c r="C18" s="33"/>
      <c r="D18" s="33"/>
    </row>
    <row r="19" spans="3:4" ht="12.75">
      <c r="C19" s="33"/>
      <c r="D19" s="33"/>
    </row>
    <row r="20" ht="12.75">
      <c r="D20" s="33"/>
    </row>
    <row r="21" ht="12.75">
      <c r="D21" s="33"/>
    </row>
    <row r="22" ht="12.75">
      <c r="D22" s="33"/>
    </row>
    <row r="38" ht="21.75" customHeight="1"/>
    <row r="67" ht="21.75" customHeight="1"/>
    <row r="114" ht="21.75" customHeight="1"/>
    <row r="118" ht="21.75" customHeight="1"/>
    <row r="127" ht="21.75" customHeight="1"/>
    <row r="154" ht="21.75" customHeight="1"/>
    <row r="170" ht="21.75" customHeight="1"/>
    <row r="185" ht="21.75" customHeight="1"/>
    <row r="193" ht="21.75" customHeight="1"/>
    <row r="221" ht="21.75" customHeight="1"/>
    <row r="232" ht="21.75" customHeight="1"/>
    <row r="247" ht="21.75" customHeight="1"/>
    <row r="271" ht="21.75" customHeight="1"/>
  </sheetData>
  <sheetProtection/>
  <protectedRanges>
    <protectedRange sqref="H5:H7" name="Obseg1"/>
  </protectedRanges>
  <dataValidations count="1">
    <dataValidation type="custom" allowBlank="1" showInputMessage="1" showErrorMessage="1" errorTitle="NAPAKA" error="Vpiši vrednost na do dve decimalni mesti." sqref="E5:E7">
      <formula1>EXACT(E5,ROUND(E5,2))</formula1>
    </dataValidation>
  </dataValidations>
  <printOptions/>
  <pageMargins left="0.6692913385826772" right="0.4724409448818898" top="0.984251968503937" bottom="0.7086614173228347" header="0.5118110236220472" footer="0.4330708661417323"/>
  <pageSetup horizontalDpi="300" verticalDpi="300" orientation="landscape" paperSize="9" scale="84" r:id="rId1"/>
  <headerFooter alignWithMargins="0">
    <oddHeader>&amp;R&amp;"Tahoma,Navadno"Priloga št. 2 k okvirnemu sporazumu</oddHeader>
    <oddFooter>&amp;L&amp;"Tahoma,Navadno"&amp;F&amp;C&amp;"Tahoma,Navadno"stran &amp;P od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27"/>
  <sheetViews>
    <sheetView zoomScale="120" zoomScaleNormal="120" zoomScalePageLayoutView="0" workbookViewId="0" topLeftCell="A1">
      <selection activeCell="E5" sqref="E5:E12"/>
    </sheetView>
  </sheetViews>
  <sheetFormatPr defaultColWidth="9.00390625" defaultRowHeight="12.75"/>
  <cols>
    <col min="1" max="1" width="4.25390625" style="2" bestFit="1" customWidth="1"/>
    <col min="2" max="2" width="53.00390625" style="2" bestFit="1" customWidth="1"/>
    <col min="3" max="3" width="9.25390625" style="2" customWidth="1"/>
    <col min="4" max="4" width="6.625" style="2" customWidth="1"/>
    <col min="5" max="5" width="18.375" style="2" customWidth="1"/>
    <col min="6" max="7" width="25.875" style="2" customWidth="1"/>
    <col min="8" max="16384" width="9.125" style="2" customWidth="1"/>
  </cols>
  <sheetData>
    <row r="2" spans="1:7" ht="31.5">
      <c r="A2" s="95" t="s">
        <v>404</v>
      </c>
      <c r="B2" s="1" t="s">
        <v>5</v>
      </c>
      <c r="C2" s="1" t="s">
        <v>401</v>
      </c>
      <c r="D2" s="1" t="s">
        <v>402</v>
      </c>
      <c r="E2" s="94" t="s">
        <v>403</v>
      </c>
      <c r="F2" s="94" t="s">
        <v>405</v>
      </c>
      <c r="G2" s="1" t="s">
        <v>375</v>
      </c>
    </row>
    <row r="3" spans="1:7" ht="15" customHeight="1">
      <c r="A3" s="42"/>
      <c r="B3" s="43" t="s">
        <v>4</v>
      </c>
      <c r="C3" s="44"/>
      <c r="D3" s="44"/>
      <c r="E3" s="44"/>
      <c r="F3" s="44"/>
      <c r="G3" s="44"/>
    </row>
    <row r="4" spans="1:7" ht="15" customHeight="1">
      <c r="A4" s="100"/>
      <c r="B4" s="101" t="s">
        <v>373</v>
      </c>
      <c r="C4" s="102"/>
      <c r="D4" s="102"/>
      <c r="E4" s="102"/>
      <c r="F4" s="102"/>
      <c r="G4" s="102"/>
    </row>
    <row r="5" spans="1:7" ht="15" customHeight="1">
      <c r="A5" s="5">
        <v>1</v>
      </c>
      <c r="B5" s="8" t="s">
        <v>39</v>
      </c>
      <c r="C5" s="9">
        <v>5</v>
      </c>
      <c r="D5" s="5" t="s">
        <v>0</v>
      </c>
      <c r="E5" s="177"/>
      <c r="F5" s="7">
        <f aca="true" t="shared" si="0" ref="F5:F12">C5*E5</f>
        <v>0</v>
      </c>
      <c r="G5" s="69"/>
    </row>
    <row r="6" spans="1:7" ht="15" customHeight="1">
      <c r="A6" s="5">
        <v>2</v>
      </c>
      <c r="B6" s="8" t="s">
        <v>40</v>
      </c>
      <c r="C6" s="9">
        <v>20</v>
      </c>
      <c r="D6" s="5" t="s">
        <v>0</v>
      </c>
      <c r="E6" s="177"/>
      <c r="F6" s="7">
        <f t="shared" si="0"/>
        <v>0</v>
      </c>
      <c r="G6" s="69"/>
    </row>
    <row r="7" spans="1:7" ht="15" customHeight="1">
      <c r="A7" s="5">
        <v>3</v>
      </c>
      <c r="B7" s="8" t="s">
        <v>48</v>
      </c>
      <c r="C7" s="9">
        <v>1</v>
      </c>
      <c r="D7" s="5" t="s">
        <v>0</v>
      </c>
      <c r="E7" s="177"/>
      <c r="F7" s="7">
        <f t="shared" si="0"/>
        <v>0</v>
      </c>
      <c r="G7" s="69"/>
    </row>
    <row r="8" spans="1:7" ht="15" customHeight="1">
      <c r="A8" s="5">
        <v>4</v>
      </c>
      <c r="B8" s="8" t="s">
        <v>49</v>
      </c>
      <c r="C8" s="9">
        <v>2</v>
      </c>
      <c r="D8" s="5" t="s">
        <v>0</v>
      </c>
      <c r="E8" s="177"/>
      <c r="F8" s="7">
        <f t="shared" si="0"/>
        <v>0</v>
      </c>
      <c r="G8" s="69"/>
    </row>
    <row r="9" spans="1:7" ht="15" customHeight="1">
      <c r="A9" s="5">
        <v>5</v>
      </c>
      <c r="B9" s="8" t="s">
        <v>421</v>
      </c>
      <c r="C9" s="9">
        <v>5</v>
      </c>
      <c r="D9" s="5" t="s">
        <v>0</v>
      </c>
      <c r="E9" s="177"/>
      <c r="F9" s="7">
        <f t="shared" si="0"/>
        <v>0</v>
      </c>
      <c r="G9" s="69"/>
    </row>
    <row r="10" spans="1:7" ht="15" customHeight="1">
      <c r="A10" s="5">
        <v>6</v>
      </c>
      <c r="B10" s="8" t="s">
        <v>50</v>
      </c>
      <c r="C10" s="9">
        <v>1</v>
      </c>
      <c r="D10" s="5" t="s">
        <v>0</v>
      </c>
      <c r="E10" s="177"/>
      <c r="F10" s="7">
        <f t="shared" si="0"/>
        <v>0</v>
      </c>
      <c r="G10" s="69"/>
    </row>
    <row r="11" spans="1:7" ht="15" customHeight="1">
      <c r="A11" s="5">
        <v>7</v>
      </c>
      <c r="B11" s="8" t="s">
        <v>51</v>
      </c>
      <c r="C11" s="9">
        <v>1</v>
      </c>
      <c r="D11" s="5" t="s">
        <v>0</v>
      </c>
      <c r="E11" s="177"/>
      <c r="F11" s="7">
        <f t="shared" si="0"/>
        <v>0</v>
      </c>
      <c r="G11" s="69"/>
    </row>
    <row r="12" spans="1:7" ht="12.75">
      <c r="A12" s="5">
        <v>8</v>
      </c>
      <c r="B12" s="8" t="s">
        <v>52</v>
      </c>
      <c r="C12" s="9">
        <v>1</v>
      </c>
      <c r="D12" s="5" t="s">
        <v>0</v>
      </c>
      <c r="E12" s="177"/>
      <c r="F12" s="7">
        <f t="shared" si="0"/>
        <v>0</v>
      </c>
      <c r="G12" s="69"/>
    </row>
    <row r="13" spans="1:7" ht="12.75">
      <c r="A13" s="103"/>
      <c r="B13" s="101" t="s">
        <v>422</v>
      </c>
      <c r="C13" s="101"/>
      <c r="D13" s="101"/>
      <c r="E13" s="103"/>
      <c r="F13" s="104">
        <f>SUM(F5:F12)</f>
        <v>0</v>
      </c>
      <c r="G13" s="126"/>
    </row>
    <row r="14" spans="1:7" ht="12.75">
      <c r="A14" s="103"/>
      <c r="B14" s="101" t="s">
        <v>423</v>
      </c>
      <c r="C14" s="101"/>
      <c r="D14" s="101"/>
      <c r="E14" s="103"/>
      <c r="F14" s="104">
        <f>+F13*2</f>
        <v>0</v>
      </c>
      <c r="G14" s="127"/>
    </row>
    <row r="15" spans="3:4" ht="12.75">
      <c r="C15" s="33"/>
      <c r="D15" s="33"/>
    </row>
    <row r="16" spans="3:4" ht="12.75">
      <c r="C16" s="33"/>
      <c r="D16" s="33"/>
    </row>
    <row r="17" spans="3:4" ht="12.75">
      <c r="C17" s="33"/>
      <c r="D17" s="33"/>
    </row>
    <row r="18" spans="3:4" ht="12.75">
      <c r="C18" s="33"/>
      <c r="D18" s="33"/>
    </row>
    <row r="19" spans="3:4" ht="12.75">
      <c r="C19" s="33"/>
      <c r="D19" s="33"/>
    </row>
    <row r="20" spans="3:4" ht="12.75">
      <c r="C20" s="33"/>
      <c r="D20" s="33"/>
    </row>
    <row r="21" spans="3:4" ht="12.75">
      <c r="C21" s="33"/>
      <c r="D21" s="33"/>
    </row>
    <row r="22" spans="3:4" ht="12.75">
      <c r="C22" s="33"/>
      <c r="D22" s="33"/>
    </row>
    <row r="23" spans="3:4" ht="12.75">
      <c r="C23" s="33"/>
      <c r="D23" s="33"/>
    </row>
    <row r="24" spans="3:4" ht="12.75">
      <c r="C24" s="33"/>
      <c r="D24" s="33"/>
    </row>
    <row r="25" ht="12.75">
      <c r="D25" s="33"/>
    </row>
    <row r="26" ht="12.75">
      <c r="D26" s="33"/>
    </row>
    <row r="27" ht="12.75">
      <c r="D27" s="33"/>
    </row>
    <row r="43" ht="21.75" customHeight="1"/>
    <row r="72" ht="21.75" customHeight="1"/>
    <row r="119" ht="21.75" customHeight="1"/>
    <row r="123" ht="21.75" customHeight="1"/>
    <row r="132" ht="21.75" customHeight="1"/>
    <row r="159" ht="21.75" customHeight="1"/>
    <row r="175" ht="21.75" customHeight="1"/>
    <row r="190" ht="21.75" customHeight="1"/>
    <row r="198" ht="21.75" customHeight="1"/>
    <row r="226" ht="21.75" customHeight="1"/>
    <row r="237" ht="21.75" customHeight="1"/>
    <row r="252" ht="21.75" customHeight="1"/>
    <row r="276" ht="21.75" customHeight="1"/>
  </sheetData>
  <sheetProtection/>
  <protectedRanges>
    <protectedRange sqref="G5:G12" name="Obseg1"/>
  </protectedRanges>
  <dataValidations count="1">
    <dataValidation type="custom" allowBlank="1" showInputMessage="1" showErrorMessage="1" errorTitle="NAPAKA" error="Vpiši vrednost na do dve decimalni mesti." sqref="E5:E12">
      <formula1>EXACT(E5,ROUND(E5,2))</formula1>
    </dataValidation>
  </dataValidations>
  <printOptions/>
  <pageMargins left="0.6692913385826772" right="0.4724409448818898" top="0.984251968503937" bottom="0.7086614173228347" header="0.5118110236220472" footer="0.4330708661417323"/>
  <pageSetup horizontalDpi="300" verticalDpi="300" orientation="landscape" paperSize="9" scale="84" r:id="rId1"/>
  <headerFooter alignWithMargins="0">
    <oddHeader>&amp;R&amp;"Tahoma,Navadno"Priloga št. 2 k okvirnemu sporazumu</oddHeader>
    <oddFooter>&amp;L&amp;"Tahoma,Navadno"&amp;F&amp;C&amp;"Tahoma,Navadno"stran &amp;P od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9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15.125" style="129" customWidth="1"/>
    <col min="2" max="2" width="66.25390625" style="129" customWidth="1"/>
    <col min="3" max="4" width="9.125" style="129" customWidth="1"/>
    <col min="5" max="6" width="18.25390625" style="129" customWidth="1"/>
    <col min="7" max="7" width="9.875" style="129" customWidth="1"/>
    <col min="8" max="8" width="7.25390625" style="129" customWidth="1"/>
    <col min="9" max="16384" width="9.125" style="129" customWidth="1"/>
  </cols>
  <sheetData>
    <row r="1" spans="1:6" ht="15" customHeight="1">
      <c r="A1" s="128"/>
      <c r="F1" s="128"/>
    </row>
    <row r="2" spans="1:6" s="133" customFormat="1" ht="31.5">
      <c r="A2" s="130" t="s">
        <v>67</v>
      </c>
      <c r="B2" s="130" t="s">
        <v>68</v>
      </c>
      <c r="C2" s="131" t="s">
        <v>401</v>
      </c>
      <c r="D2" s="132" t="s">
        <v>402</v>
      </c>
      <c r="E2" s="132" t="s">
        <v>403</v>
      </c>
      <c r="F2" s="132" t="s">
        <v>405</v>
      </c>
    </row>
    <row r="3" spans="1:6" s="134" customFormat="1" ht="19.5">
      <c r="A3" s="143" t="s">
        <v>66</v>
      </c>
      <c r="B3" s="144"/>
      <c r="C3" s="145"/>
      <c r="D3" s="146"/>
      <c r="E3" s="146"/>
      <c r="F3" s="146"/>
    </row>
    <row r="4" spans="1:6" ht="15" customHeight="1">
      <c r="A4" s="52"/>
      <c r="B4" s="105" t="s">
        <v>424</v>
      </c>
      <c r="C4" s="135">
        <v>5</v>
      </c>
      <c r="D4" s="135" t="s">
        <v>0</v>
      </c>
      <c r="E4" s="177"/>
      <c r="F4" s="107">
        <f>C4*E4</f>
        <v>0</v>
      </c>
    </row>
    <row r="5" spans="1:6" ht="15" customHeight="1">
      <c r="A5" s="52"/>
      <c r="B5" s="105" t="s">
        <v>425</v>
      </c>
      <c r="C5" s="135">
        <v>5</v>
      </c>
      <c r="D5" s="135" t="s">
        <v>0</v>
      </c>
      <c r="E5" s="177"/>
      <c r="F5" s="107">
        <f aca="true" t="shared" si="0" ref="F5:F21">C5*E5</f>
        <v>0</v>
      </c>
    </row>
    <row r="6" spans="1:6" ht="15" customHeight="1">
      <c r="A6" s="52"/>
      <c r="B6" s="105" t="s">
        <v>426</v>
      </c>
      <c r="C6" s="135">
        <v>5</v>
      </c>
      <c r="D6" s="135" t="s">
        <v>0</v>
      </c>
      <c r="E6" s="177"/>
      <c r="F6" s="107">
        <f t="shared" si="0"/>
        <v>0</v>
      </c>
    </row>
    <row r="7" spans="1:6" ht="15" customHeight="1">
      <c r="A7" s="52"/>
      <c r="B7" s="49" t="s">
        <v>427</v>
      </c>
      <c r="C7" s="135">
        <v>5</v>
      </c>
      <c r="D7" s="135" t="s">
        <v>0</v>
      </c>
      <c r="E7" s="177"/>
      <c r="F7" s="107">
        <f t="shared" si="0"/>
        <v>0</v>
      </c>
    </row>
    <row r="8" spans="1:6" ht="15" customHeight="1">
      <c r="A8" s="52"/>
      <c r="B8" s="105" t="s">
        <v>428</v>
      </c>
      <c r="C8" s="135">
        <v>100</v>
      </c>
      <c r="D8" s="135" t="s">
        <v>0</v>
      </c>
      <c r="E8" s="177"/>
      <c r="F8" s="107">
        <f t="shared" si="0"/>
        <v>0</v>
      </c>
    </row>
    <row r="9" spans="1:6" ht="15" customHeight="1">
      <c r="A9" s="52"/>
      <c r="B9" s="105" t="s">
        <v>429</v>
      </c>
      <c r="C9" s="135">
        <v>50</v>
      </c>
      <c r="D9" s="135" t="s">
        <v>0</v>
      </c>
      <c r="E9" s="177"/>
      <c r="F9" s="107">
        <f t="shared" si="0"/>
        <v>0</v>
      </c>
    </row>
    <row r="10" spans="1:6" ht="15" customHeight="1">
      <c r="A10" s="52"/>
      <c r="B10" s="105" t="s">
        <v>430</v>
      </c>
      <c r="C10" s="135">
        <v>2000</v>
      </c>
      <c r="D10" s="135" t="s">
        <v>0</v>
      </c>
      <c r="E10" s="177"/>
      <c r="F10" s="107">
        <f t="shared" si="0"/>
        <v>0</v>
      </c>
    </row>
    <row r="11" spans="1:6" ht="15" customHeight="1">
      <c r="A11" s="52"/>
      <c r="B11" s="105" t="s">
        <v>431</v>
      </c>
      <c r="C11" s="135">
        <v>1000</v>
      </c>
      <c r="D11" s="135" t="s">
        <v>0</v>
      </c>
      <c r="E11" s="177"/>
      <c r="F11" s="107">
        <f t="shared" si="0"/>
        <v>0</v>
      </c>
    </row>
    <row r="12" spans="1:6" ht="15" customHeight="1">
      <c r="A12" s="52"/>
      <c r="B12" s="105" t="s">
        <v>432</v>
      </c>
      <c r="C12" s="135">
        <v>20</v>
      </c>
      <c r="D12" s="135" t="s">
        <v>0</v>
      </c>
      <c r="E12" s="177"/>
      <c r="F12" s="107">
        <f t="shared" si="0"/>
        <v>0</v>
      </c>
    </row>
    <row r="13" spans="1:6" ht="15" customHeight="1">
      <c r="A13" s="52"/>
      <c r="B13" s="49" t="s">
        <v>69</v>
      </c>
      <c r="C13" s="135">
        <v>20</v>
      </c>
      <c r="D13" s="135" t="s">
        <v>0</v>
      </c>
      <c r="E13" s="177"/>
      <c r="F13" s="107">
        <f t="shared" si="0"/>
        <v>0</v>
      </c>
    </row>
    <row r="14" spans="1:6" ht="15" customHeight="1">
      <c r="A14" s="52"/>
      <c r="B14" s="53" t="s">
        <v>433</v>
      </c>
      <c r="C14" s="135">
        <v>20</v>
      </c>
      <c r="D14" s="135" t="s">
        <v>0</v>
      </c>
      <c r="E14" s="177"/>
      <c r="F14" s="107">
        <f t="shared" si="0"/>
        <v>0</v>
      </c>
    </row>
    <row r="15" spans="1:6" ht="15" customHeight="1">
      <c r="A15" s="52"/>
      <c r="B15" s="53" t="s">
        <v>434</v>
      </c>
      <c r="C15" s="135">
        <v>20</v>
      </c>
      <c r="D15" s="135" t="s">
        <v>0</v>
      </c>
      <c r="E15" s="177"/>
      <c r="F15" s="107">
        <f t="shared" si="0"/>
        <v>0</v>
      </c>
    </row>
    <row r="16" spans="1:6" ht="15" customHeight="1">
      <c r="A16" s="52"/>
      <c r="B16" s="53" t="s">
        <v>435</v>
      </c>
      <c r="C16" s="135">
        <v>20</v>
      </c>
      <c r="D16" s="135" t="s">
        <v>0</v>
      </c>
      <c r="E16" s="177"/>
      <c r="F16" s="107">
        <f t="shared" si="0"/>
        <v>0</v>
      </c>
    </row>
    <row r="17" spans="1:6" ht="15" customHeight="1">
      <c r="A17" s="52"/>
      <c r="B17" s="53" t="s">
        <v>70</v>
      </c>
      <c r="C17" s="135">
        <v>2000</v>
      </c>
      <c r="D17" s="135" t="s">
        <v>0</v>
      </c>
      <c r="E17" s="177"/>
      <c r="F17" s="107">
        <f t="shared" si="0"/>
        <v>0</v>
      </c>
    </row>
    <row r="18" spans="1:6" ht="15" customHeight="1">
      <c r="A18" s="52"/>
      <c r="B18" s="53" t="s">
        <v>71</v>
      </c>
      <c r="C18" s="135">
        <v>10</v>
      </c>
      <c r="D18" s="135" t="s">
        <v>0</v>
      </c>
      <c r="E18" s="177"/>
      <c r="F18" s="107">
        <f t="shared" si="0"/>
        <v>0</v>
      </c>
    </row>
    <row r="19" spans="1:6" ht="15" customHeight="1">
      <c r="A19" s="52"/>
      <c r="B19" s="53" t="s">
        <v>72</v>
      </c>
      <c r="C19" s="135">
        <v>500</v>
      </c>
      <c r="D19" s="135" t="s">
        <v>0</v>
      </c>
      <c r="E19" s="177"/>
      <c r="F19" s="107">
        <f t="shared" si="0"/>
        <v>0</v>
      </c>
    </row>
    <row r="20" spans="1:6" ht="12.75">
      <c r="A20" s="52"/>
      <c r="B20" s="53" t="s">
        <v>73</v>
      </c>
      <c r="C20" s="135">
        <v>20</v>
      </c>
      <c r="D20" s="135" t="s">
        <v>0</v>
      </c>
      <c r="E20" s="177"/>
      <c r="F20" s="107">
        <f t="shared" si="0"/>
        <v>0</v>
      </c>
    </row>
    <row r="21" spans="1:6" ht="12.75">
      <c r="A21" s="53"/>
      <c r="B21" s="53" t="s">
        <v>74</v>
      </c>
      <c r="C21" s="135">
        <v>20</v>
      </c>
      <c r="D21" s="135" t="s">
        <v>0</v>
      </c>
      <c r="E21" s="177"/>
      <c r="F21" s="107">
        <f t="shared" si="0"/>
        <v>0</v>
      </c>
    </row>
    <row r="22" spans="1:6" ht="12.75">
      <c r="A22" s="141"/>
      <c r="B22" s="170" t="s">
        <v>75</v>
      </c>
      <c r="C22" s="170"/>
      <c r="D22" s="170"/>
      <c r="E22" s="141"/>
      <c r="F22" s="142">
        <f>SUM(F4:F21)</f>
        <v>0</v>
      </c>
    </row>
    <row r="24" ht="19.5">
      <c r="A24" s="50" t="s">
        <v>76</v>
      </c>
    </row>
    <row r="25" spans="1:6" ht="15" customHeight="1">
      <c r="A25" s="52" t="s">
        <v>77</v>
      </c>
      <c r="B25" s="49" t="s">
        <v>78</v>
      </c>
      <c r="C25" s="135">
        <v>4</v>
      </c>
      <c r="D25" s="135" t="s">
        <v>79</v>
      </c>
      <c r="E25" s="177"/>
      <c r="F25" s="107">
        <f>C25*E25</f>
        <v>0</v>
      </c>
    </row>
    <row r="26" spans="1:6" ht="15" customHeight="1">
      <c r="A26" s="52" t="s">
        <v>80</v>
      </c>
      <c r="B26" s="49" t="s">
        <v>81</v>
      </c>
      <c r="C26" s="135">
        <v>4</v>
      </c>
      <c r="D26" s="135" t="s">
        <v>79</v>
      </c>
      <c r="E26" s="177"/>
      <c r="F26" s="107">
        <f aca="true" t="shared" si="1" ref="F26:F52">C26*E26</f>
        <v>0</v>
      </c>
    </row>
    <row r="27" spans="1:6" ht="15" customHeight="1">
      <c r="A27" s="52">
        <v>57750362</v>
      </c>
      <c r="B27" s="53" t="s">
        <v>82</v>
      </c>
      <c r="C27" s="135">
        <v>8</v>
      </c>
      <c r="D27" s="135" t="s">
        <v>0</v>
      </c>
      <c r="E27" s="177"/>
      <c r="F27" s="107">
        <f t="shared" si="1"/>
        <v>0</v>
      </c>
    </row>
    <row r="28" spans="1:6" ht="15" customHeight="1">
      <c r="A28" s="52" t="s">
        <v>83</v>
      </c>
      <c r="B28" s="49" t="s">
        <v>84</v>
      </c>
      <c r="C28" s="135">
        <v>4</v>
      </c>
      <c r="D28" s="135" t="s">
        <v>79</v>
      </c>
      <c r="E28" s="177"/>
      <c r="F28" s="107">
        <f t="shared" si="1"/>
        <v>0</v>
      </c>
    </row>
    <row r="29" spans="1:6" ht="15" customHeight="1">
      <c r="A29" s="52">
        <v>56510906</v>
      </c>
      <c r="B29" s="49" t="s">
        <v>85</v>
      </c>
      <c r="C29" s="135">
        <v>4</v>
      </c>
      <c r="D29" s="135" t="s">
        <v>0</v>
      </c>
      <c r="E29" s="177"/>
      <c r="F29" s="107">
        <f t="shared" si="1"/>
        <v>0</v>
      </c>
    </row>
    <row r="30" spans="1:6" ht="15" customHeight="1">
      <c r="A30" s="52">
        <v>56510907</v>
      </c>
      <c r="B30" s="49" t="s">
        <v>86</v>
      </c>
      <c r="C30" s="135">
        <v>4</v>
      </c>
      <c r="D30" s="135" t="s">
        <v>0</v>
      </c>
      <c r="E30" s="177"/>
      <c r="F30" s="107">
        <f t="shared" si="1"/>
        <v>0</v>
      </c>
    </row>
    <row r="31" spans="1:6" ht="15" customHeight="1">
      <c r="A31" s="52">
        <v>53550503</v>
      </c>
      <c r="B31" s="49" t="s">
        <v>87</v>
      </c>
      <c r="C31" s="135">
        <v>4</v>
      </c>
      <c r="D31" s="135" t="s">
        <v>0</v>
      </c>
      <c r="E31" s="177"/>
      <c r="F31" s="107">
        <f t="shared" si="1"/>
        <v>0</v>
      </c>
    </row>
    <row r="32" spans="1:6" ht="15" customHeight="1">
      <c r="A32" s="52">
        <v>57750201</v>
      </c>
      <c r="B32" s="49" t="s">
        <v>88</v>
      </c>
      <c r="C32" s="135">
        <v>2</v>
      </c>
      <c r="D32" s="135" t="s">
        <v>0</v>
      </c>
      <c r="E32" s="177"/>
      <c r="F32" s="107">
        <f t="shared" si="1"/>
        <v>0</v>
      </c>
    </row>
    <row r="33" spans="1:6" ht="15" customHeight="1">
      <c r="A33" s="52" t="s">
        <v>89</v>
      </c>
      <c r="B33" s="49" t="s">
        <v>90</v>
      </c>
      <c r="C33" s="135">
        <v>5</v>
      </c>
      <c r="D33" s="135" t="s">
        <v>0</v>
      </c>
      <c r="E33" s="177"/>
      <c r="F33" s="107">
        <f t="shared" si="1"/>
        <v>0</v>
      </c>
    </row>
    <row r="34" spans="1:6" ht="15" customHeight="1">
      <c r="A34" s="52">
        <v>57750221</v>
      </c>
      <c r="B34" s="49" t="s">
        <v>91</v>
      </c>
      <c r="C34" s="135">
        <v>2</v>
      </c>
      <c r="D34" s="135" t="s">
        <v>0</v>
      </c>
      <c r="E34" s="177"/>
      <c r="F34" s="107">
        <f t="shared" si="1"/>
        <v>0</v>
      </c>
    </row>
    <row r="35" spans="1:6" ht="15" customHeight="1">
      <c r="A35" s="52">
        <v>57750228</v>
      </c>
      <c r="B35" s="53" t="s">
        <v>92</v>
      </c>
      <c r="C35" s="135">
        <v>1</v>
      </c>
      <c r="D35" s="135" t="s">
        <v>0</v>
      </c>
      <c r="E35" s="177"/>
      <c r="F35" s="107">
        <f t="shared" si="1"/>
        <v>0</v>
      </c>
    </row>
    <row r="36" spans="1:6" ht="15" customHeight="1">
      <c r="A36" s="52" t="s">
        <v>93</v>
      </c>
      <c r="B36" s="49" t="s">
        <v>94</v>
      </c>
      <c r="C36" s="135">
        <v>1</v>
      </c>
      <c r="D36" s="135" t="s">
        <v>79</v>
      </c>
      <c r="E36" s="177"/>
      <c r="F36" s="107">
        <f t="shared" si="1"/>
        <v>0</v>
      </c>
    </row>
    <row r="37" spans="1:6" ht="15" customHeight="1">
      <c r="A37" s="52" t="s">
        <v>95</v>
      </c>
      <c r="B37" s="49" t="s">
        <v>96</v>
      </c>
      <c r="C37" s="135">
        <v>1</v>
      </c>
      <c r="D37" s="135" t="s">
        <v>79</v>
      </c>
      <c r="E37" s="177"/>
      <c r="F37" s="107">
        <f t="shared" si="1"/>
        <v>0</v>
      </c>
    </row>
    <row r="38" spans="1:6" ht="15" customHeight="1">
      <c r="A38" s="52">
        <v>57700105</v>
      </c>
      <c r="B38" s="49" t="s">
        <v>97</v>
      </c>
      <c r="C38" s="135">
        <v>1</v>
      </c>
      <c r="D38" s="135" t="s">
        <v>0</v>
      </c>
      <c r="E38" s="177"/>
      <c r="F38" s="107">
        <f t="shared" si="1"/>
        <v>0</v>
      </c>
    </row>
    <row r="39" spans="1:6" ht="15" customHeight="1">
      <c r="A39" s="52">
        <v>57700106</v>
      </c>
      <c r="B39" s="49" t="s">
        <v>98</v>
      </c>
      <c r="C39" s="135">
        <v>1</v>
      </c>
      <c r="D39" s="135" t="s">
        <v>0</v>
      </c>
      <c r="E39" s="177"/>
      <c r="F39" s="107">
        <f t="shared" si="1"/>
        <v>0</v>
      </c>
    </row>
    <row r="40" spans="1:6" ht="15" customHeight="1">
      <c r="A40" s="52">
        <v>57750224</v>
      </c>
      <c r="B40" s="49" t="s">
        <v>99</v>
      </c>
      <c r="C40" s="135">
        <v>5</v>
      </c>
      <c r="D40" s="135" t="s">
        <v>0</v>
      </c>
      <c r="E40" s="177"/>
      <c r="F40" s="107">
        <f t="shared" si="1"/>
        <v>0</v>
      </c>
    </row>
    <row r="41" spans="1:6" ht="15" customHeight="1">
      <c r="A41" s="52"/>
      <c r="B41" s="49" t="s">
        <v>100</v>
      </c>
      <c r="C41" s="135">
        <v>2</v>
      </c>
      <c r="D41" s="135" t="s">
        <v>0</v>
      </c>
      <c r="E41" s="177"/>
      <c r="F41" s="107">
        <f t="shared" si="1"/>
        <v>0</v>
      </c>
    </row>
    <row r="42" spans="1:6" ht="15" customHeight="1">
      <c r="A42" s="52"/>
      <c r="B42" s="136" t="s">
        <v>58</v>
      </c>
      <c r="C42" s="137">
        <v>30</v>
      </c>
      <c r="D42" s="114" t="s">
        <v>0</v>
      </c>
      <c r="E42" s="177"/>
      <c r="F42" s="107">
        <f t="shared" si="1"/>
        <v>0</v>
      </c>
    </row>
    <row r="43" spans="1:6" ht="15" customHeight="1">
      <c r="A43" s="52"/>
      <c r="B43" s="136" t="s">
        <v>59</v>
      </c>
      <c r="C43" s="137">
        <v>30</v>
      </c>
      <c r="D43" s="114" t="s">
        <v>0</v>
      </c>
      <c r="E43" s="177"/>
      <c r="F43" s="107">
        <f t="shared" si="1"/>
        <v>0</v>
      </c>
    </row>
    <row r="44" spans="1:6" ht="15" customHeight="1">
      <c r="A44" s="52"/>
      <c r="B44" s="136" t="s">
        <v>60</v>
      </c>
      <c r="C44" s="137">
        <v>10</v>
      </c>
      <c r="D44" s="114" t="s">
        <v>0</v>
      </c>
      <c r="E44" s="177"/>
      <c r="F44" s="107">
        <f t="shared" si="1"/>
        <v>0</v>
      </c>
    </row>
    <row r="45" spans="1:6" ht="15" customHeight="1">
      <c r="A45" s="52"/>
      <c r="B45" s="136" t="s">
        <v>61</v>
      </c>
      <c r="C45" s="137">
        <v>10</v>
      </c>
      <c r="D45" s="114" t="s">
        <v>0</v>
      </c>
      <c r="E45" s="177"/>
      <c r="F45" s="107">
        <f t="shared" si="1"/>
        <v>0</v>
      </c>
    </row>
    <row r="46" spans="1:6" ht="15" customHeight="1">
      <c r="A46" s="52"/>
      <c r="B46" s="136" t="s">
        <v>436</v>
      </c>
      <c r="C46" s="137">
        <v>5</v>
      </c>
      <c r="D46" s="114" t="s">
        <v>0</v>
      </c>
      <c r="E46" s="177"/>
      <c r="F46" s="107">
        <f>C46*E46</f>
        <v>0</v>
      </c>
    </row>
    <row r="47" spans="1:6" ht="15" customHeight="1">
      <c r="A47" s="139" t="s">
        <v>437</v>
      </c>
      <c r="B47" s="106" t="s">
        <v>438</v>
      </c>
      <c r="C47" s="137">
        <v>4</v>
      </c>
      <c r="D47" s="114" t="s">
        <v>0</v>
      </c>
      <c r="E47" s="177"/>
      <c r="F47" s="107">
        <f t="shared" si="1"/>
        <v>0</v>
      </c>
    </row>
    <row r="48" spans="1:6" ht="15" customHeight="1">
      <c r="A48" s="139" t="s">
        <v>439</v>
      </c>
      <c r="B48" s="106" t="s">
        <v>440</v>
      </c>
      <c r="C48" s="137">
        <v>2</v>
      </c>
      <c r="D48" s="114" t="s">
        <v>0</v>
      </c>
      <c r="E48" s="177"/>
      <c r="F48" s="107">
        <f t="shared" si="1"/>
        <v>0</v>
      </c>
    </row>
    <row r="49" spans="1:6" ht="15" customHeight="1">
      <c r="A49" s="139" t="s">
        <v>441</v>
      </c>
      <c r="B49" s="106" t="s">
        <v>442</v>
      </c>
      <c r="C49" s="137">
        <v>2</v>
      </c>
      <c r="D49" s="114" t="s">
        <v>0</v>
      </c>
      <c r="E49" s="177"/>
      <c r="F49" s="107">
        <f t="shared" si="1"/>
        <v>0</v>
      </c>
    </row>
    <row r="50" spans="1:6" ht="15" customHeight="1" hidden="1" thickBot="1">
      <c r="A50" s="139" t="s">
        <v>443</v>
      </c>
      <c r="B50" s="106" t="s">
        <v>444</v>
      </c>
      <c r="C50" s="137">
        <v>1</v>
      </c>
      <c r="D50" s="114" t="s">
        <v>0</v>
      </c>
      <c r="E50" s="177"/>
      <c r="F50" s="107">
        <f t="shared" si="1"/>
        <v>0</v>
      </c>
    </row>
    <row r="51" spans="1:6" ht="12.75">
      <c r="A51" s="139">
        <v>73012556</v>
      </c>
      <c r="B51" s="136" t="s">
        <v>445</v>
      </c>
      <c r="C51" s="137">
        <v>5</v>
      </c>
      <c r="D51" s="114" t="s">
        <v>0</v>
      </c>
      <c r="E51" s="177"/>
      <c r="F51" s="107">
        <f t="shared" si="1"/>
        <v>0</v>
      </c>
    </row>
    <row r="52" spans="1:6" ht="12.75">
      <c r="A52" s="147"/>
      <c r="B52" s="53" t="s">
        <v>446</v>
      </c>
      <c r="C52" s="147">
        <v>1</v>
      </c>
      <c r="D52" s="147" t="s">
        <v>0</v>
      </c>
      <c r="E52" s="177"/>
      <c r="F52" s="107">
        <f t="shared" si="1"/>
        <v>0</v>
      </c>
    </row>
    <row r="53" spans="1:6" ht="12.75">
      <c r="A53" s="52"/>
      <c r="B53" s="49"/>
      <c r="C53" s="135"/>
      <c r="D53" s="135"/>
      <c r="E53" s="177"/>
      <c r="F53" s="107"/>
    </row>
    <row r="54" spans="1:6" ht="15" customHeight="1">
      <c r="A54" s="52"/>
      <c r="B54" s="148" t="s">
        <v>101</v>
      </c>
      <c r="C54" s="135"/>
      <c r="D54" s="135"/>
      <c r="E54" s="177"/>
      <c r="F54" s="107"/>
    </row>
    <row r="55" spans="1:6" ht="12.75">
      <c r="A55" s="52" t="s">
        <v>102</v>
      </c>
      <c r="B55" s="49" t="s">
        <v>103</v>
      </c>
      <c r="C55" s="135">
        <v>4</v>
      </c>
      <c r="D55" s="135" t="s">
        <v>0</v>
      </c>
      <c r="E55" s="177"/>
      <c r="F55" s="107">
        <f>C55*E55</f>
        <v>0</v>
      </c>
    </row>
    <row r="56" spans="1:6" ht="15" customHeight="1">
      <c r="A56" s="52" t="s">
        <v>104</v>
      </c>
      <c r="B56" s="49" t="s">
        <v>105</v>
      </c>
      <c r="C56" s="135">
        <v>4</v>
      </c>
      <c r="D56" s="135" t="s">
        <v>0</v>
      </c>
      <c r="E56" s="177"/>
      <c r="F56" s="107">
        <f>C56*E56</f>
        <v>0</v>
      </c>
    </row>
    <row r="57" spans="1:6" ht="15" customHeight="1">
      <c r="A57" s="52" t="s">
        <v>106</v>
      </c>
      <c r="B57" s="49" t="s">
        <v>107</v>
      </c>
      <c r="C57" s="135">
        <v>4</v>
      </c>
      <c r="D57" s="135" t="s">
        <v>0</v>
      </c>
      <c r="E57" s="177"/>
      <c r="F57" s="107">
        <f>C57*E57</f>
        <v>0</v>
      </c>
    </row>
    <row r="58" spans="1:6" ht="15" customHeight="1">
      <c r="A58" s="52"/>
      <c r="B58" s="49" t="s">
        <v>108</v>
      </c>
      <c r="C58" s="135">
        <v>5</v>
      </c>
      <c r="D58" s="135" t="s">
        <v>109</v>
      </c>
      <c r="E58" s="177"/>
      <c r="F58" s="107">
        <f>C58*E58</f>
        <v>0</v>
      </c>
    </row>
    <row r="59" spans="1:6" ht="15" customHeight="1">
      <c r="A59" s="141"/>
      <c r="B59" s="170" t="s">
        <v>110</v>
      </c>
      <c r="C59" s="170"/>
      <c r="D59" s="170"/>
      <c r="E59" s="141"/>
      <c r="F59" s="142">
        <f>SUM(F25:F58)</f>
        <v>0</v>
      </c>
    </row>
    <row r="60" ht="15" customHeight="1"/>
    <row r="61" ht="19.5">
      <c r="A61" s="50" t="s">
        <v>372</v>
      </c>
    </row>
    <row r="62" spans="1:6" ht="15" customHeight="1">
      <c r="A62" s="52"/>
      <c r="B62" s="138" t="s">
        <v>111</v>
      </c>
      <c r="C62" s="135">
        <v>20</v>
      </c>
      <c r="D62" s="135" t="s">
        <v>79</v>
      </c>
      <c r="E62" s="177"/>
      <c r="F62" s="107">
        <f>C62*E62</f>
        <v>0</v>
      </c>
    </row>
    <row r="63" spans="1:6" ht="15" customHeight="1">
      <c r="A63" s="52" t="s">
        <v>112</v>
      </c>
      <c r="B63" s="138" t="s">
        <v>113</v>
      </c>
      <c r="C63" s="52">
        <v>10</v>
      </c>
      <c r="D63" s="135" t="s">
        <v>0</v>
      </c>
      <c r="E63" s="177"/>
      <c r="F63" s="107">
        <f aca="true" t="shared" si="2" ref="F63:F83">C63*E63</f>
        <v>0</v>
      </c>
    </row>
    <row r="64" spans="1:6" ht="15" customHeight="1">
      <c r="A64" s="52" t="s">
        <v>114</v>
      </c>
      <c r="B64" s="138" t="s">
        <v>115</v>
      </c>
      <c r="C64" s="52">
        <v>10</v>
      </c>
      <c r="D64" s="135" t="s">
        <v>0</v>
      </c>
      <c r="E64" s="177"/>
      <c r="F64" s="107">
        <f t="shared" si="2"/>
        <v>0</v>
      </c>
    </row>
    <row r="65" spans="1:6" ht="15" customHeight="1">
      <c r="A65" s="52" t="s">
        <v>116</v>
      </c>
      <c r="B65" s="138" t="s">
        <v>117</v>
      </c>
      <c r="C65" s="52">
        <v>10</v>
      </c>
      <c r="D65" s="135" t="s">
        <v>0</v>
      </c>
      <c r="E65" s="177"/>
      <c r="F65" s="107">
        <f t="shared" si="2"/>
        <v>0</v>
      </c>
    </row>
    <row r="66" spans="1:6" ht="15" customHeight="1">
      <c r="A66" s="52" t="s">
        <v>118</v>
      </c>
      <c r="B66" s="138" t="s">
        <v>117</v>
      </c>
      <c r="C66" s="52">
        <v>10</v>
      </c>
      <c r="D66" s="135" t="s">
        <v>0</v>
      </c>
      <c r="E66" s="177"/>
      <c r="F66" s="107">
        <f t="shared" si="2"/>
        <v>0</v>
      </c>
    </row>
    <row r="67" spans="1:6" ht="15" customHeight="1">
      <c r="A67" s="52" t="s">
        <v>119</v>
      </c>
      <c r="B67" s="138" t="s">
        <v>120</v>
      </c>
      <c r="C67" s="52">
        <v>10</v>
      </c>
      <c r="D67" s="135" t="s">
        <v>0</v>
      </c>
      <c r="E67" s="177"/>
      <c r="F67" s="107">
        <f t="shared" si="2"/>
        <v>0</v>
      </c>
    </row>
    <row r="68" spans="1:6" ht="15" customHeight="1">
      <c r="A68" s="52" t="s">
        <v>121</v>
      </c>
      <c r="B68" s="138" t="s">
        <v>122</v>
      </c>
      <c r="C68" s="52">
        <v>10</v>
      </c>
      <c r="D68" s="135" t="s">
        <v>0</v>
      </c>
      <c r="E68" s="177"/>
      <c r="F68" s="107">
        <f t="shared" si="2"/>
        <v>0</v>
      </c>
    </row>
    <row r="69" spans="1:6" ht="15" customHeight="1">
      <c r="A69" s="52" t="s">
        <v>123</v>
      </c>
      <c r="B69" s="138" t="s">
        <v>124</v>
      </c>
      <c r="C69" s="52">
        <v>10</v>
      </c>
      <c r="D69" s="135" t="s">
        <v>0</v>
      </c>
      <c r="E69" s="177"/>
      <c r="F69" s="107">
        <f t="shared" si="2"/>
        <v>0</v>
      </c>
    </row>
    <row r="70" spans="1:6" ht="15" customHeight="1">
      <c r="A70" s="52" t="s">
        <v>102</v>
      </c>
      <c r="B70" s="138" t="s">
        <v>125</v>
      </c>
      <c r="C70" s="52">
        <v>10</v>
      </c>
      <c r="D70" s="135" t="s">
        <v>0</v>
      </c>
      <c r="E70" s="177"/>
      <c r="F70" s="107">
        <f t="shared" si="2"/>
        <v>0</v>
      </c>
    </row>
    <row r="71" spans="1:6" ht="15" customHeight="1">
      <c r="A71" s="52" t="s">
        <v>126</v>
      </c>
      <c r="B71" s="138" t="s">
        <v>125</v>
      </c>
      <c r="C71" s="52">
        <v>10</v>
      </c>
      <c r="D71" s="135" t="s">
        <v>0</v>
      </c>
      <c r="E71" s="177"/>
      <c r="F71" s="107">
        <f t="shared" si="2"/>
        <v>0</v>
      </c>
    </row>
    <row r="72" spans="1:6" ht="15" customHeight="1">
      <c r="A72" s="52" t="s">
        <v>127</v>
      </c>
      <c r="B72" s="138" t="s">
        <v>122</v>
      </c>
      <c r="C72" s="52">
        <v>10</v>
      </c>
      <c r="D72" s="135" t="s">
        <v>0</v>
      </c>
      <c r="E72" s="177"/>
      <c r="F72" s="107">
        <f t="shared" si="2"/>
        <v>0</v>
      </c>
    </row>
    <row r="73" spans="1:6" ht="15" customHeight="1">
      <c r="A73" s="52" t="s">
        <v>128</v>
      </c>
      <c r="B73" s="138" t="s">
        <v>129</v>
      </c>
      <c r="C73" s="52">
        <v>10</v>
      </c>
      <c r="D73" s="135" t="s">
        <v>0</v>
      </c>
      <c r="E73" s="177"/>
      <c r="F73" s="107">
        <f t="shared" si="2"/>
        <v>0</v>
      </c>
    </row>
    <row r="74" spans="1:6" ht="15" customHeight="1">
      <c r="A74" s="52" t="s">
        <v>130</v>
      </c>
      <c r="B74" s="138" t="s">
        <v>125</v>
      </c>
      <c r="C74" s="52">
        <v>10</v>
      </c>
      <c r="D74" s="135" t="s">
        <v>0</v>
      </c>
      <c r="E74" s="177"/>
      <c r="F74" s="107">
        <f t="shared" si="2"/>
        <v>0</v>
      </c>
    </row>
    <row r="75" spans="1:6" ht="15" customHeight="1">
      <c r="A75" s="52" t="s">
        <v>131</v>
      </c>
      <c r="B75" s="138" t="s">
        <v>125</v>
      </c>
      <c r="C75" s="52">
        <v>10</v>
      </c>
      <c r="D75" s="135" t="s">
        <v>0</v>
      </c>
      <c r="E75" s="177"/>
      <c r="F75" s="107">
        <f t="shared" si="2"/>
        <v>0</v>
      </c>
    </row>
    <row r="76" spans="1:6" ht="15" customHeight="1">
      <c r="A76" s="52" t="s">
        <v>132</v>
      </c>
      <c r="B76" s="138" t="s">
        <v>133</v>
      </c>
      <c r="C76" s="52">
        <v>10</v>
      </c>
      <c r="D76" s="135" t="s">
        <v>0</v>
      </c>
      <c r="E76" s="177"/>
      <c r="F76" s="107">
        <f t="shared" si="2"/>
        <v>0</v>
      </c>
    </row>
    <row r="77" spans="1:6" ht="15" customHeight="1">
      <c r="A77" s="52" t="s">
        <v>134</v>
      </c>
      <c r="B77" s="138" t="s">
        <v>122</v>
      </c>
      <c r="C77" s="52">
        <v>10</v>
      </c>
      <c r="D77" s="135" t="s">
        <v>0</v>
      </c>
      <c r="E77" s="177"/>
      <c r="F77" s="107">
        <f t="shared" si="2"/>
        <v>0</v>
      </c>
    </row>
    <row r="78" spans="1:6" ht="15" customHeight="1">
      <c r="A78" s="52" t="s">
        <v>135</v>
      </c>
      <c r="B78" s="138" t="s">
        <v>125</v>
      </c>
      <c r="C78" s="52">
        <v>5</v>
      </c>
      <c r="D78" s="135" t="s">
        <v>0</v>
      </c>
      <c r="E78" s="177"/>
      <c r="F78" s="107">
        <f t="shared" si="2"/>
        <v>0</v>
      </c>
    </row>
    <row r="79" spans="1:6" ht="15" customHeight="1">
      <c r="A79" s="52" t="s">
        <v>136</v>
      </c>
      <c r="B79" s="138" t="s">
        <v>122</v>
      </c>
      <c r="C79" s="52">
        <v>5</v>
      </c>
      <c r="D79" s="135" t="s">
        <v>0</v>
      </c>
      <c r="E79" s="177"/>
      <c r="F79" s="107">
        <f t="shared" si="2"/>
        <v>0</v>
      </c>
    </row>
    <row r="80" spans="1:6" ht="15" customHeight="1">
      <c r="A80" s="52" t="s">
        <v>137</v>
      </c>
      <c r="B80" s="138" t="s">
        <v>125</v>
      </c>
      <c r="C80" s="52">
        <v>5</v>
      </c>
      <c r="D80" s="135" t="s">
        <v>0</v>
      </c>
      <c r="E80" s="177"/>
      <c r="F80" s="107">
        <f t="shared" si="2"/>
        <v>0</v>
      </c>
    </row>
    <row r="81" spans="1:6" ht="15" customHeight="1">
      <c r="A81" s="52" t="s">
        <v>138</v>
      </c>
      <c r="B81" s="138" t="s">
        <v>125</v>
      </c>
      <c r="C81" s="52">
        <v>5</v>
      </c>
      <c r="D81" s="135" t="s">
        <v>0</v>
      </c>
      <c r="E81" s="177"/>
      <c r="F81" s="107">
        <f t="shared" si="2"/>
        <v>0</v>
      </c>
    </row>
    <row r="82" spans="1:6" ht="15" customHeight="1">
      <c r="A82" s="52" t="s">
        <v>139</v>
      </c>
      <c r="B82" s="138" t="s">
        <v>125</v>
      </c>
      <c r="C82" s="52">
        <v>5</v>
      </c>
      <c r="D82" s="135" t="s">
        <v>0</v>
      </c>
      <c r="E82" s="177"/>
      <c r="F82" s="107">
        <f t="shared" si="2"/>
        <v>0</v>
      </c>
    </row>
    <row r="83" spans="1:6" ht="15" customHeight="1">
      <c r="A83" s="52" t="s">
        <v>140</v>
      </c>
      <c r="B83" s="138" t="s">
        <v>125</v>
      </c>
      <c r="C83" s="52">
        <v>5</v>
      </c>
      <c r="D83" s="135" t="s">
        <v>0</v>
      </c>
      <c r="E83" s="177"/>
      <c r="F83" s="107">
        <f t="shared" si="2"/>
        <v>0</v>
      </c>
    </row>
    <row r="84" spans="1:6" ht="15" customHeight="1">
      <c r="A84" s="52" t="s">
        <v>141</v>
      </c>
      <c r="B84" s="53" t="s">
        <v>142</v>
      </c>
      <c r="C84" s="52">
        <v>2</v>
      </c>
      <c r="D84" s="135" t="s">
        <v>0</v>
      </c>
      <c r="E84" s="177"/>
      <c r="F84" s="107">
        <f>C84*E84</f>
        <v>0</v>
      </c>
    </row>
    <row r="85" spans="1:6" ht="15" customHeight="1">
      <c r="A85" s="52" t="s">
        <v>143</v>
      </c>
      <c r="B85" s="53" t="s">
        <v>144</v>
      </c>
      <c r="C85" s="52">
        <v>5</v>
      </c>
      <c r="D85" s="135" t="s">
        <v>0</v>
      </c>
      <c r="E85" s="177"/>
      <c r="F85" s="107">
        <f>C85*E85</f>
        <v>0</v>
      </c>
    </row>
    <row r="86" spans="1:6" ht="15" customHeight="1">
      <c r="A86" s="52"/>
      <c r="B86" s="53" t="s">
        <v>108</v>
      </c>
      <c r="C86" s="52">
        <v>5</v>
      </c>
      <c r="D86" s="135" t="s">
        <v>109</v>
      </c>
      <c r="E86" s="177"/>
      <c r="F86" s="107">
        <f>C86*E86</f>
        <v>0</v>
      </c>
    </row>
    <row r="87" spans="1:6" ht="15" customHeight="1">
      <c r="A87" s="52"/>
      <c r="B87" s="149" t="s">
        <v>145</v>
      </c>
      <c r="C87" s="52"/>
      <c r="D87" s="135"/>
      <c r="E87" s="177"/>
      <c r="F87" s="107"/>
    </row>
    <row r="88" spans="1:6" ht="15" customHeight="1">
      <c r="A88" s="139" t="s">
        <v>146</v>
      </c>
      <c r="B88" s="53" t="s">
        <v>147</v>
      </c>
      <c r="C88" s="135">
        <v>1</v>
      </c>
      <c r="D88" s="135" t="s">
        <v>0</v>
      </c>
      <c r="E88" s="177"/>
      <c r="F88" s="107">
        <f aca="true" t="shared" si="3" ref="F88:F97">C88*E88</f>
        <v>0</v>
      </c>
    </row>
    <row r="89" spans="1:6" ht="15" customHeight="1">
      <c r="A89" s="139" t="s">
        <v>148</v>
      </c>
      <c r="B89" s="53" t="s">
        <v>149</v>
      </c>
      <c r="C89" s="135">
        <v>1</v>
      </c>
      <c r="D89" s="135" t="s">
        <v>0</v>
      </c>
      <c r="E89" s="177"/>
      <c r="F89" s="107">
        <f t="shared" si="3"/>
        <v>0</v>
      </c>
    </row>
    <row r="90" spans="1:6" ht="15" customHeight="1" hidden="1" thickBot="1">
      <c r="A90" s="139" t="s">
        <v>447</v>
      </c>
      <c r="B90" s="53" t="s">
        <v>448</v>
      </c>
      <c r="C90" s="135">
        <v>20</v>
      </c>
      <c r="D90" s="135" t="s">
        <v>0</v>
      </c>
      <c r="E90" s="177"/>
      <c r="F90" s="107">
        <f t="shared" si="3"/>
        <v>0</v>
      </c>
    </row>
    <row r="91" spans="1:6" ht="12.75">
      <c r="A91" s="139" t="s">
        <v>150</v>
      </c>
      <c r="B91" s="53" t="s">
        <v>151</v>
      </c>
      <c r="C91" s="135">
        <v>1</v>
      </c>
      <c r="D91" s="135" t="s">
        <v>0</v>
      </c>
      <c r="E91" s="177"/>
      <c r="F91" s="107">
        <f t="shared" si="3"/>
        <v>0</v>
      </c>
    </row>
    <row r="92" spans="1:6" ht="12.75">
      <c r="A92" s="139" t="s">
        <v>152</v>
      </c>
      <c r="B92" s="53" t="s">
        <v>91</v>
      </c>
      <c r="C92" s="135">
        <v>1</v>
      </c>
      <c r="D92" s="135" t="s">
        <v>0</v>
      </c>
      <c r="E92" s="177"/>
      <c r="F92" s="107">
        <f t="shared" si="3"/>
        <v>0</v>
      </c>
    </row>
    <row r="93" spans="1:6" ht="27" customHeight="1">
      <c r="A93" s="139" t="s">
        <v>153</v>
      </c>
      <c r="B93" s="53" t="s">
        <v>154</v>
      </c>
      <c r="C93" s="135">
        <v>1</v>
      </c>
      <c r="D93" s="135" t="s">
        <v>0</v>
      </c>
      <c r="E93" s="177"/>
      <c r="F93" s="107">
        <f t="shared" si="3"/>
        <v>0</v>
      </c>
    </row>
    <row r="94" spans="1:6" ht="15" customHeight="1">
      <c r="A94" s="139" t="s">
        <v>155</v>
      </c>
      <c r="B94" s="53" t="s">
        <v>156</v>
      </c>
      <c r="C94" s="135">
        <v>1</v>
      </c>
      <c r="D94" s="135" t="s">
        <v>0</v>
      </c>
      <c r="E94" s="177"/>
      <c r="F94" s="107">
        <f t="shared" si="3"/>
        <v>0</v>
      </c>
    </row>
    <row r="95" spans="1:6" ht="45" customHeight="1">
      <c r="A95" s="139" t="s">
        <v>157</v>
      </c>
      <c r="B95" s="53" t="s">
        <v>158</v>
      </c>
      <c r="C95" s="135">
        <v>1</v>
      </c>
      <c r="D95" s="135" t="s">
        <v>0</v>
      </c>
      <c r="E95" s="177"/>
      <c r="F95" s="107">
        <f t="shared" si="3"/>
        <v>0</v>
      </c>
    </row>
    <row r="96" spans="1:6" ht="15" customHeight="1">
      <c r="A96" s="139" t="s">
        <v>159</v>
      </c>
      <c r="B96" s="53" t="s">
        <v>160</v>
      </c>
      <c r="C96" s="135">
        <v>5</v>
      </c>
      <c r="D96" s="135" t="s">
        <v>0</v>
      </c>
      <c r="E96" s="177"/>
      <c r="F96" s="107">
        <f>C96*E96</f>
        <v>0</v>
      </c>
    </row>
    <row r="97" spans="1:6" ht="15" customHeight="1">
      <c r="A97" s="139" t="s">
        <v>146</v>
      </c>
      <c r="B97" s="53" t="s">
        <v>161</v>
      </c>
      <c r="C97" s="135">
        <v>1</v>
      </c>
      <c r="D97" s="135" t="s">
        <v>0</v>
      </c>
      <c r="E97" s="177"/>
      <c r="F97" s="107">
        <f>C97*E97</f>
        <v>0</v>
      </c>
    </row>
    <row r="98" spans="1:6" ht="15" customHeight="1">
      <c r="A98" s="52">
        <v>73006934</v>
      </c>
      <c r="B98" s="53" t="s">
        <v>162</v>
      </c>
      <c r="C98" s="135">
        <v>1</v>
      </c>
      <c r="D98" s="135" t="s">
        <v>0</v>
      </c>
      <c r="E98" s="177"/>
      <c r="F98" s="107">
        <f>C98*E98</f>
        <v>0</v>
      </c>
    </row>
    <row r="99" spans="1:6" ht="15" customHeight="1">
      <c r="A99" s="52">
        <v>73015452</v>
      </c>
      <c r="B99" s="53" t="s">
        <v>163</v>
      </c>
      <c r="C99" s="135">
        <v>1</v>
      </c>
      <c r="D99" s="135" t="s">
        <v>0</v>
      </c>
      <c r="E99" s="177"/>
      <c r="F99" s="107">
        <f>C99*E99</f>
        <v>0</v>
      </c>
    </row>
    <row r="100" spans="1:6" ht="15" customHeight="1">
      <c r="A100" s="52">
        <v>73016440</v>
      </c>
      <c r="B100" s="53" t="s">
        <v>164</v>
      </c>
      <c r="C100" s="135">
        <v>1</v>
      </c>
      <c r="D100" s="135" t="s">
        <v>0</v>
      </c>
      <c r="E100" s="177"/>
      <c r="F100" s="107">
        <f>C100*E100</f>
        <v>0</v>
      </c>
    </row>
    <row r="101" spans="1:6" ht="15" customHeight="1">
      <c r="A101" s="150"/>
      <c r="B101" s="170" t="s">
        <v>165</v>
      </c>
      <c r="C101" s="170"/>
      <c r="D101" s="170"/>
      <c r="E101" s="141"/>
      <c r="F101" s="142">
        <f>SUM(F62:F100)</f>
        <v>0</v>
      </c>
    </row>
    <row r="102" ht="15" customHeight="1"/>
    <row r="103" ht="19.5">
      <c r="A103" s="50" t="s">
        <v>166</v>
      </c>
    </row>
    <row r="104" spans="1:6" ht="15" customHeight="1">
      <c r="A104" s="139">
        <v>33370000</v>
      </c>
      <c r="B104" s="138" t="s">
        <v>167</v>
      </c>
      <c r="C104" s="52">
        <v>5</v>
      </c>
      <c r="D104" s="135" t="s">
        <v>0</v>
      </c>
      <c r="E104" s="177"/>
      <c r="F104" s="107">
        <f>C104*E104</f>
        <v>0</v>
      </c>
    </row>
    <row r="105" spans="1:6" ht="15" customHeight="1">
      <c r="A105" s="139">
        <v>73002104</v>
      </c>
      <c r="B105" s="138" t="s">
        <v>168</v>
      </c>
      <c r="C105" s="52">
        <v>5</v>
      </c>
      <c r="D105" s="135" t="s">
        <v>0</v>
      </c>
      <c r="E105" s="177"/>
      <c r="F105" s="107">
        <f>C105*E105</f>
        <v>0</v>
      </c>
    </row>
    <row r="106" spans="1:6" ht="15" customHeight="1">
      <c r="A106" s="139">
        <v>33470005</v>
      </c>
      <c r="B106" s="138" t="s">
        <v>169</v>
      </c>
      <c r="C106" s="52">
        <v>2</v>
      </c>
      <c r="D106" s="135" t="s">
        <v>0</v>
      </c>
      <c r="E106" s="177"/>
      <c r="F106" s="107">
        <f>C106*E106</f>
        <v>0</v>
      </c>
    </row>
    <row r="107" spans="1:6" ht="15" customHeight="1">
      <c r="A107" s="151" t="s">
        <v>170</v>
      </c>
      <c r="B107" s="140" t="s">
        <v>171</v>
      </c>
      <c r="C107" s="114">
        <v>5</v>
      </c>
      <c r="D107" s="135" t="s">
        <v>0</v>
      </c>
      <c r="E107" s="177"/>
      <c r="F107" s="107">
        <f aca="true" t="shared" si="4" ref="F107:F142">C107*E107</f>
        <v>0</v>
      </c>
    </row>
    <row r="108" spans="1:6" ht="15" customHeight="1">
      <c r="A108" s="151">
        <v>73011068</v>
      </c>
      <c r="B108" s="140" t="s">
        <v>172</v>
      </c>
      <c r="C108" s="114">
        <v>5</v>
      </c>
      <c r="D108" s="135" t="s">
        <v>0</v>
      </c>
      <c r="E108" s="177"/>
      <c r="F108" s="107">
        <f t="shared" si="4"/>
        <v>0</v>
      </c>
    </row>
    <row r="109" spans="1:6" ht="15" customHeight="1">
      <c r="A109" s="151">
        <v>34462820</v>
      </c>
      <c r="B109" s="140" t="s">
        <v>171</v>
      </c>
      <c r="C109" s="114">
        <v>5</v>
      </c>
      <c r="D109" s="135" t="s">
        <v>0</v>
      </c>
      <c r="E109" s="177"/>
      <c r="F109" s="107">
        <f t="shared" si="4"/>
        <v>0</v>
      </c>
    </row>
    <row r="110" spans="1:6" ht="15" customHeight="1">
      <c r="A110" s="151">
        <v>33470005</v>
      </c>
      <c r="B110" s="140" t="s">
        <v>173</v>
      </c>
      <c r="C110" s="114">
        <v>5</v>
      </c>
      <c r="D110" s="135" t="s">
        <v>0</v>
      </c>
      <c r="E110" s="177"/>
      <c r="F110" s="107">
        <f t="shared" si="4"/>
        <v>0</v>
      </c>
    </row>
    <row r="111" spans="1:6" ht="15" customHeight="1">
      <c r="A111" s="139">
        <v>73002114</v>
      </c>
      <c r="B111" s="53" t="s">
        <v>174</v>
      </c>
      <c r="C111" s="114">
        <v>5</v>
      </c>
      <c r="D111" s="135" t="s">
        <v>0</v>
      </c>
      <c r="E111" s="177"/>
      <c r="F111" s="107">
        <f t="shared" si="4"/>
        <v>0</v>
      </c>
    </row>
    <row r="112" spans="1:6" ht="15" customHeight="1">
      <c r="A112" s="151" t="s">
        <v>175</v>
      </c>
      <c r="B112" s="140" t="s">
        <v>176</v>
      </c>
      <c r="C112" s="114">
        <v>5</v>
      </c>
      <c r="D112" s="135" t="s">
        <v>0</v>
      </c>
      <c r="E112" s="177"/>
      <c r="F112" s="107">
        <f t="shared" si="4"/>
        <v>0</v>
      </c>
    </row>
    <row r="113" spans="1:6" ht="15" customHeight="1">
      <c r="A113" s="139" t="s">
        <v>177</v>
      </c>
      <c r="B113" s="140" t="s">
        <v>178</v>
      </c>
      <c r="C113" s="114">
        <v>5</v>
      </c>
      <c r="D113" s="135" t="s">
        <v>0</v>
      </c>
      <c r="E113" s="177"/>
      <c r="F113" s="107">
        <f t="shared" si="4"/>
        <v>0</v>
      </c>
    </row>
    <row r="114" spans="1:6" ht="15" customHeight="1">
      <c r="A114" s="139" t="s">
        <v>179</v>
      </c>
      <c r="B114" s="140" t="s">
        <v>180</v>
      </c>
      <c r="C114" s="114">
        <v>2</v>
      </c>
      <c r="D114" s="135" t="s">
        <v>0</v>
      </c>
      <c r="E114" s="177"/>
      <c r="F114" s="107">
        <f t="shared" si="4"/>
        <v>0</v>
      </c>
    </row>
    <row r="115" spans="1:6" ht="15" customHeight="1">
      <c r="A115" s="139" t="s">
        <v>181</v>
      </c>
      <c r="B115" s="140" t="s">
        <v>182</v>
      </c>
      <c r="C115" s="114">
        <v>2</v>
      </c>
      <c r="D115" s="135" t="s">
        <v>0</v>
      </c>
      <c r="E115" s="177"/>
      <c r="F115" s="107">
        <f t="shared" si="4"/>
        <v>0</v>
      </c>
    </row>
    <row r="116" spans="1:6" ht="15" customHeight="1">
      <c r="A116" s="139" t="s">
        <v>183</v>
      </c>
      <c r="B116" s="140" t="s">
        <v>184</v>
      </c>
      <c r="C116" s="114">
        <v>2</v>
      </c>
      <c r="D116" s="135" t="s">
        <v>0</v>
      </c>
      <c r="E116" s="177"/>
      <c r="F116" s="107">
        <f t="shared" si="4"/>
        <v>0</v>
      </c>
    </row>
    <row r="117" spans="1:6" ht="15" customHeight="1">
      <c r="A117" s="139" t="s">
        <v>185</v>
      </c>
      <c r="B117" s="140" t="s">
        <v>186</v>
      </c>
      <c r="C117" s="114">
        <v>2</v>
      </c>
      <c r="D117" s="135" t="s">
        <v>0</v>
      </c>
      <c r="E117" s="177"/>
      <c r="F117" s="107">
        <f t="shared" si="4"/>
        <v>0</v>
      </c>
    </row>
    <row r="118" spans="1:6" ht="15" customHeight="1">
      <c r="A118" s="139" t="s">
        <v>187</v>
      </c>
      <c r="B118" s="140" t="s">
        <v>188</v>
      </c>
      <c r="C118" s="114">
        <v>2</v>
      </c>
      <c r="D118" s="135" t="s">
        <v>0</v>
      </c>
      <c r="E118" s="177"/>
      <c r="F118" s="107">
        <f t="shared" si="4"/>
        <v>0</v>
      </c>
    </row>
    <row r="119" spans="1:6" ht="15" customHeight="1">
      <c r="A119" s="139" t="s">
        <v>189</v>
      </c>
      <c r="B119" s="140" t="s">
        <v>190</v>
      </c>
      <c r="C119" s="114">
        <v>2</v>
      </c>
      <c r="D119" s="135" t="s">
        <v>0</v>
      </c>
      <c r="E119" s="177"/>
      <c r="F119" s="107">
        <f t="shared" si="4"/>
        <v>0</v>
      </c>
    </row>
    <row r="120" spans="1:6" ht="15" customHeight="1">
      <c r="A120" s="139" t="s">
        <v>191</v>
      </c>
      <c r="B120" s="140" t="s">
        <v>192</v>
      </c>
      <c r="C120" s="114">
        <v>2</v>
      </c>
      <c r="D120" s="135" t="s">
        <v>0</v>
      </c>
      <c r="E120" s="177"/>
      <c r="F120" s="107">
        <f t="shared" si="4"/>
        <v>0</v>
      </c>
    </row>
    <row r="121" spans="1:6" ht="15" customHeight="1" hidden="1" thickBot="1">
      <c r="A121" s="139"/>
      <c r="B121" s="140" t="s">
        <v>193</v>
      </c>
      <c r="C121" s="114">
        <v>2</v>
      </c>
      <c r="D121" s="135" t="s">
        <v>0</v>
      </c>
      <c r="E121" s="177"/>
      <c r="F121" s="107">
        <f t="shared" si="4"/>
        <v>0</v>
      </c>
    </row>
    <row r="122" spans="1:6" ht="12.75">
      <c r="A122" s="139" t="s">
        <v>194</v>
      </c>
      <c r="B122" s="140" t="s">
        <v>195</v>
      </c>
      <c r="C122" s="114">
        <v>2</v>
      </c>
      <c r="D122" s="135" t="s">
        <v>0</v>
      </c>
      <c r="E122" s="177"/>
      <c r="F122" s="107">
        <f t="shared" si="4"/>
        <v>0</v>
      </c>
    </row>
    <row r="123" spans="1:6" ht="12.75">
      <c r="A123" s="139" t="s">
        <v>449</v>
      </c>
      <c r="B123" s="140" t="s">
        <v>450</v>
      </c>
      <c r="C123" s="114">
        <v>1</v>
      </c>
      <c r="D123" s="135" t="s">
        <v>0</v>
      </c>
      <c r="E123" s="177"/>
      <c r="F123" s="107">
        <f t="shared" si="4"/>
        <v>0</v>
      </c>
    </row>
    <row r="124" spans="1:6" ht="12.75">
      <c r="A124" s="139" t="s">
        <v>451</v>
      </c>
      <c r="B124" s="140" t="s">
        <v>452</v>
      </c>
      <c r="C124" s="114">
        <v>1</v>
      </c>
      <c r="D124" s="135" t="s">
        <v>0</v>
      </c>
      <c r="E124" s="177"/>
      <c r="F124" s="107">
        <f t="shared" si="4"/>
        <v>0</v>
      </c>
    </row>
    <row r="125" spans="1:6" ht="12.75">
      <c r="A125" s="139" t="s">
        <v>453</v>
      </c>
      <c r="B125" s="140" t="s">
        <v>454</v>
      </c>
      <c r="C125" s="114">
        <v>1</v>
      </c>
      <c r="D125" s="135" t="s">
        <v>0</v>
      </c>
      <c r="E125" s="177"/>
      <c r="F125" s="107">
        <f t="shared" si="4"/>
        <v>0</v>
      </c>
    </row>
    <row r="126" spans="1:6" ht="12.75">
      <c r="A126" s="139" t="s">
        <v>179</v>
      </c>
      <c r="B126" s="140" t="s">
        <v>455</v>
      </c>
      <c r="C126" s="114">
        <v>1</v>
      </c>
      <c r="D126" s="135" t="s">
        <v>0</v>
      </c>
      <c r="E126" s="177"/>
      <c r="F126" s="107">
        <f t="shared" si="4"/>
        <v>0</v>
      </c>
    </row>
    <row r="127" spans="1:6" ht="12.75">
      <c r="A127" s="139" t="s">
        <v>456</v>
      </c>
      <c r="B127" s="140" t="s">
        <v>457</v>
      </c>
      <c r="C127" s="114">
        <v>1</v>
      </c>
      <c r="D127" s="135" t="s">
        <v>0</v>
      </c>
      <c r="E127" s="177"/>
      <c r="F127" s="107">
        <f t="shared" si="4"/>
        <v>0</v>
      </c>
    </row>
    <row r="128" spans="1:6" ht="12.75">
      <c r="A128" s="139" t="s">
        <v>458</v>
      </c>
      <c r="B128" s="140" t="s">
        <v>459</v>
      </c>
      <c r="C128" s="114">
        <v>1</v>
      </c>
      <c r="D128" s="135" t="s">
        <v>0</v>
      </c>
      <c r="E128" s="177"/>
      <c r="F128" s="107">
        <f t="shared" si="4"/>
        <v>0</v>
      </c>
    </row>
    <row r="129" spans="1:6" ht="12.75">
      <c r="A129" s="139" t="s">
        <v>460</v>
      </c>
      <c r="B129" s="140" t="s">
        <v>461</v>
      </c>
      <c r="C129" s="114">
        <v>1</v>
      </c>
      <c r="D129" s="135" t="s">
        <v>0</v>
      </c>
      <c r="E129" s="177"/>
      <c r="F129" s="107">
        <f t="shared" si="4"/>
        <v>0</v>
      </c>
    </row>
    <row r="130" spans="1:6" ht="12.75">
      <c r="A130" s="139" t="s">
        <v>462</v>
      </c>
      <c r="B130" s="140" t="s">
        <v>463</v>
      </c>
      <c r="C130" s="114">
        <v>1</v>
      </c>
      <c r="D130" s="135" t="s">
        <v>0</v>
      </c>
      <c r="E130" s="177"/>
      <c r="F130" s="107">
        <f t="shared" si="4"/>
        <v>0</v>
      </c>
    </row>
    <row r="131" spans="1:6" ht="12.75">
      <c r="A131" s="139" t="s">
        <v>464</v>
      </c>
      <c r="B131" s="140" t="s">
        <v>465</v>
      </c>
      <c r="C131" s="114">
        <v>1</v>
      </c>
      <c r="D131" s="135" t="s">
        <v>0</v>
      </c>
      <c r="E131" s="177"/>
      <c r="F131" s="107">
        <f t="shared" si="4"/>
        <v>0</v>
      </c>
    </row>
    <row r="132" spans="1:6" ht="13.5" customHeight="1" hidden="1" thickBot="1">
      <c r="A132" s="139" t="s">
        <v>466</v>
      </c>
      <c r="B132" s="140" t="s">
        <v>467</v>
      </c>
      <c r="C132" s="114">
        <v>1</v>
      </c>
      <c r="D132" s="135" t="s">
        <v>0</v>
      </c>
      <c r="E132" s="177"/>
      <c r="F132" s="107">
        <f t="shared" si="4"/>
        <v>0</v>
      </c>
    </row>
    <row r="133" spans="1:6" ht="12.75" customHeight="1" hidden="1">
      <c r="A133" s="139" t="s">
        <v>468</v>
      </c>
      <c r="B133" s="140" t="s">
        <v>469</v>
      </c>
      <c r="C133" s="114">
        <v>1</v>
      </c>
      <c r="D133" s="135" t="s">
        <v>0</v>
      </c>
      <c r="E133" s="177"/>
      <c r="F133" s="107">
        <f t="shared" si="4"/>
        <v>0</v>
      </c>
    </row>
    <row r="134" spans="1:6" ht="12.75" customHeight="1" hidden="1">
      <c r="A134" s="139" t="s">
        <v>183</v>
      </c>
      <c r="B134" s="140" t="s">
        <v>470</v>
      </c>
      <c r="C134" s="114">
        <v>1</v>
      </c>
      <c r="D134" s="135" t="s">
        <v>0</v>
      </c>
      <c r="E134" s="177"/>
      <c r="F134" s="107">
        <f t="shared" si="4"/>
        <v>0</v>
      </c>
    </row>
    <row r="135" spans="1:6" ht="12.75" customHeight="1" hidden="1">
      <c r="A135" s="139" t="s">
        <v>471</v>
      </c>
      <c r="B135" s="140" t="s">
        <v>472</v>
      </c>
      <c r="C135" s="114">
        <v>1</v>
      </c>
      <c r="D135" s="135" t="s">
        <v>0</v>
      </c>
      <c r="E135" s="177"/>
      <c r="F135" s="107">
        <f t="shared" si="4"/>
        <v>0</v>
      </c>
    </row>
    <row r="136" spans="1:6" ht="12.75">
      <c r="A136" s="139" t="s">
        <v>185</v>
      </c>
      <c r="B136" s="140" t="s">
        <v>473</v>
      </c>
      <c r="C136" s="114">
        <v>1</v>
      </c>
      <c r="D136" s="135" t="s">
        <v>0</v>
      </c>
      <c r="E136" s="177"/>
      <c r="F136" s="107">
        <f t="shared" si="4"/>
        <v>0</v>
      </c>
    </row>
    <row r="137" spans="1:6" ht="12.75">
      <c r="A137" s="139" t="s">
        <v>474</v>
      </c>
      <c r="B137" s="140" t="s">
        <v>475</v>
      </c>
      <c r="C137" s="114">
        <v>1</v>
      </c>
      <c r="D137" s="135" t="s">
        <v>0</v>
      </c>
      <c r="E137" s="177"/>
      <c r="F137" s="107">
        <f t="shared" si="4"/>
        <v>0</v>
      </c>
    </row>
    <row r="138" spans="1:6" ht="12.75">
      <c r="A138" s="139" t="s">
        <v>196</v>
      </c>
      <c r="B138" s="140" t="s">
        <v>197</v>
      </c>
      <c r="C138" s="114">
        <v>2</v>
      </c>
      <c r="D138" s="135" t="s">
        <v>0</v>
      </c>
      <c r="E138" s="177"/>
      <c r="F138" s="107">
        <f t="shared" si="4"/>
        <v>0</v>
      </c>
    </row>
    <row r="139" spans="1:6" ht="12.75">
      <c r="A139" s="139" t="s">
        <v>198</v>
      </c>
      <c r="B139" s="140" t="s">
        <v>199</v>
      </c>
      <c r="C139" s="114">
        <v>2</v>
      </c>
      <c r="D139" s="135" t="s">
        <v>0</v>
      </c>
      <c r="E139" s="177"/>
      <c r="F139" s="107">
        <f t="shared" si="4"/>
        <v>0</v>
      </c>
    </row>
    <row r="140" spans="1:6" ht="12.75">
      <c r="A140" s="139" t="s">
        <v>200</v>
      </c>
      <c r="B140" s="140" t="s">
        <v>201</v>
      </c>
      <c r="C140" s="114">
        <v>2</v>
      </c>
      <c r="D140" s="135" t="s">
        <v>0</v>
      </c>
      <c r="E140" s="177"/>
      <c r="F140" s="107">
        <f t="shared" si="4"/>
        <v>0</v>
      </c>
    </row>
    <row r="141" spans="1:6" ht="12.75">
      <c r="A141" s="139"/>
      <c r="B141" s="140" t="s">
        <v>202</v>
      </c>
      <c r="C141" s="114">
        <v>2</v>
      </c>
      <c r="D141" s="135" t="s">
        <v>0</v>
      </c>
      <c r="E141" s="177"/>
      <c r="F141" s="107">
        <f t="shared" si="4"/>
        <v>0</v>
      </c>
    </row>
    <row r="142" spans="1:6" ht="12.75">
      <c r="A142" s="139"/>
      <c r="B142" s="140" t="s">
        <v>168</v>
      </c>
      <c r="C142" s="114">
        <v>2</v>
      </c>
      <c r="D142" s="135" t="s">
        <v>0</v>
      </c>
      <c r="E142" s="177"/>
      <c r="F142" s="107">
        <f t="shared" si="4"/>
        <v>0</v>
      </c>
    </row>
    <row r="143" spans="1:6" ht="12.75">
      <c r="A143" s="139" t="s">
        <v>203</v>
      </c>
      <c r="B143" s="140" t="s">
        <v>204</v>
      </c>
      <c r="C143" s="114">
        <v>2</v>
      </c>
      <c r="D143" s="135" t="s">
        <v>0</v>
      </c>
      <c r="E143" s="177"/>
      <c r="F143" s="107">
        <f>C143*E143</f>
        <v>0</v>
      </c>
    </row>
    <row r="144" spans="1:6" ht="12.75">
      <c r="A144" s="139" t="s">
        <v>205</v>
      </c>
      <c r="B144" s="140" t="s">
        <v>206</v>
      </c>
      <c r="C144" s="114">
        <v>2</v>
      </c>
      <c r="D144" s="135" t="s">
        <v>0</v>
      </c>
      <c r="E144" s="177"/>
      <c r="F144" s="107">
        <f>C144*E144</f>
        <v>0</v>
      </c>
    </row>
    <row r="145" spans="1:6" ht="12.75">
      <c r="A145" s="139" t="s">
        <v>207</v>
      </c>
      <c r="B145" s="140" t="s">
        <v>208</v>
      </c>
      <c r="C145" s="114">
        <v>2</v>
      </c>
      <c r="D145" s="135" t="s">
        <v>0</v>
      </c>
      <c r="E145" s="177"/>
      <c r="F145" s="107">
        <f>C145*E145</f>
        <v>0</v>
      </c>
    </row>
    <row r="146" spans="1:6" ht="12.75">
      <c r="A146" s="52"/>
      <c r="B146" s="53" t="s">
        <v>476</v>
      </c>
      <c r="C146" s="114">
        <v>10</v>
      </c>
      <c r="D146" s="135" t="s">
        <v>0</v>
      </c>
      <c r="E146" s="177"/>
      <c r="F146" s="107">
        <f>C146*E146</f>
        <v>0</v>
      </c>
    </row>
    <row r="147" spans="1:6" ht="12.75">
      <c r="A147" s="150"/>
      <c r="B147" s="170" t="s">
        <v>209</v>
      </c>
      <c r="C147" s="170"/>
      <c r="D147" s="170"/>
      <c r="E147" s="141"/>
      <c r="F147" s="142">
        <f>SUM(F104:F145)</f>
        <v>0</v>
      </c>
    </row>
    <row r="149" ht="19.5">
      <c r="A149" s="50" t="s">
        <v>210</v>
      </c>
    </row>
    <row r="150" spans="1:6" ht="14.25">
      <c r="A150" s="52"/>
      <c r="B150" s="53" t="s">
        <v>211</v>
      </c>
      <c r="C150" s="52">
        <v>50</v>
      </c>
      <c r="D150" s="77" t="s">
        <v>0</v>
      </c>
      <c r="E150" s="177"/>
      <c r="F150" s="107">
        <f>C150*E150</f>
        <v>0</v>
      </c>
    </row>
    <row r="151" spans="1:6" ht="14.25">
      <c r="A151" s="52" t="s">
        <v>212</v>
      </c>
      <c r="B151" s="53" t="s">
        <v>213</v>
      </c>
      <c r="C151" s="52">
        <v>30</v>
      </c>
      <c r="D151" s="77" t="s">
        <v>0</v>
      </c>
      <c r="E151" s="177"/>
      <c r="F151" s="107">
        <f>C151*E151</f>
        <v>0</v>
      </c>
    </row>
    <row r="152" spans="1:6" ht="14.25">
      <c r="A152" s="52"/>
      <c r="B152" s="53" t="s">
        <v>214</v>
      </c>
      <c r="C152" s="52">
        <v>2</v>
      </c>
      <c r="D152" s="77" t="s">
        <v>0</v>
      </c>
      <c r="E152" s="177"/>
      <c r="F152" s="107">
        <f>C152*E152</f>
        <v>0</v>
      </c>
    </row>
    <row r="153" spans="1:6" ht="14.25">
      <c r="A153" s="52"/>
      <c r="B153" s="53" t="s">
        <v>215</v>
      </c>
      <c r="C153" s="52">
        <v>5</v>
      </c>
      <c r="D153" s="77" t="s">
        <v>0</v>
      </c>
      <c r="E153" s="177"/>
      <c r="F153" s="107">
        <f>C153*E153</f>
        <v>0</v>
      </c>
    </row>
    <row r="154" spans="1:6" ht="12.75">
      <c r="A154" s="52"/>
      <c r="B154" s="53" t="s">
        <v>477</v>
      </c>
      <c r="C154" s="114">
        <v>5</v>
      </c>
      <c r="D154" s="135" t="s">
        <v>0</v>
      </c>
      <c r="E154" s="177"/>
      <c r="F154" s="107">
        <f>C154*E154</f>
        <v>0</v>
      </c>
    </row>
    <row r="155" spans="1:6" ht="12.75">
      <c r="A155" s="141"/>
      <c r="B155" s="170" t="s">
        <v>370</v>
      </c>
      <c r="C155" s="170"/>
      <c r="D155" s="170"/>
      <c r="E155" s="141"/>
      <c r="F155" s="142">
        <f>SUM(F150:F154)</f>
        <v>0</v>
      </c>
    </row>
    <row r="158" spans="1:6" ht="12.75">
      <c r="A158" s="141"/>
      <c r="B158" s="171" t="s">
        <v>478</v>
      </c>
      <c r="C158" s="172"/>
      <c r="D158" s="173"/>
      <c r="E158" s="141"/>
      <c r="F158" s="142">
        <f>SUM(F22,F59,F101,F147,F155)</f>
        <v>0</v>
      </c>
    </row>
    <row r="159" spans="1:6" ht="12.75">
      <c r="A159" s="141"/>
      <c r="B159" s="171" t="s">
        <v>479</v>
      </c>
      <c r="C159" s="172"/>
      <c r="D159" s="173"/>
      <c r="E159" s="141"/>
      <c r="F159" s="142">
        <f>+F158*2</f>
        <v>0</v>
      </c>
    </row>
  </sheetData>
  <sheetProtection/>
  <mergeCells count="7">
    <mergeCell ref="B147:D147"/>
    <mergeCell ref="B155:D155"/>
    <mergeCell ref="B158:D158"/>
    <mergeCell ref="B159:D159"/>
    <mergeCell ref="B22:D22"/>
    <mergeCell ref="B59:D59"/>
    <mergeCell ref="B101:D101"/>
  </mergeCells>
  <dataValidations count="1">
    <dataValidation type="custom" allowBlank="1" showInputMessage="1" showErrorMessage="1" errorTitle="NAPAKA" error="Vpiši vrednost na do dve decimalni mesti." sqref="E150:E154 E104:E146 E62:E100 E25:E58 E4:E21">
      <formula1>EXACT(E150,ROUND(E150,2))</formula1>
    </dataValidation>
  </dataValidations>
  <printOptions/>
  <pageMargins left="0.6692913385826772" right="0.4724409448818898" top="0.984251968503937" bottom="0.7086614173228347" header="0.5118110236220472" footer="0.4330708661417323"/>
  <pageSetup horizontalDpi="600" verticalDpi="600" orientation="landscape" paperSize="9" scale="84" r:id="rId1"/>
  <headerFooter alignWithMargins="0">
    <oddHeader>&amp;R&amp;"Tahoma,Navadno"Priloga št. 2 k okvirnemu sporazumu</oddHeader>
    <oddFooter>&amp;L&amp;"Tahoma,Navadno"&amp;F&amp;C&amp;"Tahoma,Navadno"stran &amp;P od &amp;N&amp;R&amp;A</oddFooter>
  </headerFooter>
  <rowBreaks count="1" manualBreakCount="1"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ENERGETIKA</dc:creator>
  <cp:keywords/>
  <dc:description/>
  <cp:lastModifiedBy>Uporabnik sistema Windows</cp:lastModifiedBy>
  <cp:lastPrinted>2021-12-23T12:56:32Z</cp:lastPrinted>
  <dcterms:created xsi:type="dcterms:W3CDTF">1999-08-30T07:54:24Z</dcterms:created>
  <dcterms:modified xsi:type="dcterms:W3CDTF">2021-12-23T13:00:44Z</dcterms:modified>
  <cp:category/>
  <cp:version/>
  <cp:contentType/>
  <cp:contentStatus/>
</cp:coreProperties>
</file>