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6030" windowWidth="19260" windowHeight="6090"/>
  </bookViews>
  <sheets>
    <sheet name="List1" sheetId="1" r:id="rId1"/>
  </sheets>
  <definedNames>
    <definedName name="_xlnm.Print_Area" localSheetId="0">List1!$A$1:$I$145</definedName>
  </definedNames>
  <calcPr calcId="145621"/>
</workbook>
</file>

<file path=xl/calcChain.xml><?xml version="1.0" encoding="utf-8"?>
<calcChain xmlns="http://schemas.openxmlformats.org/spreadsheetml/2006/main">
  <c r="H89" i="1" l="1"/>
  <c r="F124" i="1" l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7" i="1"/>
  <c r="H117" i="1" s="1"/>
  <c r="F116" i="1"/>
  <c r="H116" i="1" s="1"/>
  <c r="F115" i="1"/>
  <c r="H115" i="1" s="1"/>
  <c r="F113" i="1"/>
  <c r="H113" i="1" s="1"/>
  <c r="F112" i="1"/>
  <c r="H112" i="1" s="1"/>
  <c r="F111" i="1"/>
  <c r="H111" i="1" s="1"/>
  <c r="F110" i="1"/>
  <c r="H110" i="1" s="1"/>
  <c r="F109" i="1"/>
  <c r="H109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8" i="1"/>
  <c r="H98" i="1" s="1"/>
  <c r="F97" i="1"/>
  <c r="H97" i="1" s="1"/>
  <c r="F96" i="1"/>
  <c r="H96" i="1" s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8" i="1"/>
  <c r="H88" i="1" s="1"/>
  <c r="F87" i="1"/>
  <c r="H87" i="1" s="1"/>
  <c r="F82" i="1" l="1"/>
  <c r="H82" i="1" s="1"/>
  <c r="F81" i="1"/>
  <c r="H81" i="1" s="1"/>
  <c r="D80" i="1"/>
  <c r="F80" i="1" s="1"/>
  <c r="H80" i="1" s="1"/>
  <c r="F79" i="1"/>
  <c r="H79" i="1" s="1"/>
  <c r="F78" i="1"/>
  <c r="H78" i="1" s="1"/>
  <c r="D77" i="1"/>
  <c r="F77" i="1" s="1"/>
  <c r="H77" i="1" s="1"/>
  <c r="F76" i="1"/>
  <c r="H76" i="1" s="1"/>
  <c r="F75" i="1"/>
  <c r="H75" i="1" s="1"/>
  <c r="F70" i="1" l="1"/>
  <c r="H70" i="1" s="1"/>
  <c r="F69" i="1"/>
  <c r="H69" i="1" s="1"/>
  <c r="F68" i="1"/>
  <c r="H68" i="1" s="1"/>
  <c r="F67" i="1"/>
  <c r="H67" i="1" s="1"/>
  <c r="F66" i="1"/>
  <c r="H66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7" i="1"/>
  <c r="H47" i="1" s="1"/>
  <c r="F46" i="1"/>
  <c r="H46" i="1" s="1"/>
  <c r="F45" i="1"/>
  <c r="H45" i="1" s="1"/>
  <c r="F43" i="1"/>
  <c r="H43" i="1" s="1"/>
  <c r="F42" i="1"/>
  <c r="H42" i="1" s="1"/>
  <c r="F41" i="1"/>
  <c r="H41" i="1" s="1"/>
  <c r="F40" i="1"/>
  <c r="H40" i="1" s="1"/>
  <c r="F39" i="1"/>
  <c r="H39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H126" i="1" l="1"/>
  <c r="H127" i="1" s="1"/>
</calcChain>
</file>

<file path=xl/sharedStrings.xml><?xml version="1.0" encoding="utf-8"?>
<sst xmlns="http://schemas.openxmlformats.org/spreadsheetml/2006/main" count="355" uniqueCount="164">
  <si>
    <t>Opis storitev</t>
  </si>
  <si>
    <t>število enot</t>
  </si>
  <si>
    <t>število opravil</t>
  </si>
  <si>
    <t>zmnožek  
enot x opravil</t>
  </si>
  <si>
    <t>vrednost 
v EUR brez DDV</t>
  </si>
  <si>
    <t>5 = 3 x 4</t>
  </si>
  <si>
    <t>7 = 5 x 6</t>
  </si>
  <si>
    <t>A.</t>
  </si>
  <si>
    <t>zelenice V70</t>
  </si>
  <si>
    <t>1.</t>
  </si>
  <si>
    <t>gnojenje platan z mineralnim gnojilom</t>
  </si>
  <si>
    <t>kos</t>
  </si>
  <si>
    <t>2.</t>
  </si>
  <si>
    <t>gnojenje nasada rododendronov</t>
  </si>
  <si>
    <t>3.</t>
  </si>
  <si>
    <t>obrezovanje žive meje + gnojenje: medvejka</t>
  </si>
  <si>
    <t>m1</t>
  </si>
  <si>
    <t>4.</t>
  </si>
  <si>
    <t>obrezovanje visoke živo mejo + gnojenje: medvejka</t>
  </si>
  <si>
    <t>m2</t>
  </si>
  <si>
    <t>5.</t>
  </si>
  <si>
    <t>obrezovanje žive meje + gnojenje + okopavanje: kosteničevje</t>
  </si>
  <si>
    <t>6.</t>
  </si>
  <si>
    <t>okopavanje +  gnojenje: jap. češnja</t>
  </si>
  <si>
    <t>7.</t>
  </si>
  <si>
    <t>okopavanje +  gnojenje: bor, jelka, metličevje</t>
  </si>
  <si>
    <t>8.</t>
  </si>
  <si>
    <t>urejanje zelenice: dodajanje zemlje, sejanje trave</t>
  </si>
  <si>
    <t>9.</t>
  </si>
  <si>
    <t>urejanje nasada vrtnic pri črpalki</t>
  </si>
  <si>
    <t>stor</t>
  </si>
  <si>
    <t>10.</t>
  </si>
  <si>
    <t>ureditev nasadov med Verovškovo in obj. V70</t>
  </si>
  <si>
    <t>11.</t>
  </si>
  <si>
    <t>urejanje zelenice, vertikuliranje, dognojevanje</t>
  </si>
  <si>
    <t>12.</t>
  </si>
  <si>
    <t xml:space="preserve">ureditev rastlin v betonskih koritih </t>
  </si>
  <si>
    <t>13.</t>
  </si>
  <si>
    <t>ureditev nasada z bršljanom + gnojenje</t>
  </si>
  <si>
    <t>14.</t>
  </si>
  <si>
    <t>obrezovanje grmovnic + gnojenje: bisernik</t>
  </si>
  <si>
    <t>15.</t>
  </si>
  <si>
    <t>16.</t>
  </si>
  <si>
    <t>obrezovanje drevja + odvoz</t>
  </si>
  <si>
    <t>B.</t>
  </si>
  <si>
    <t>notranja korita V70</t>
  </si>
  <si>
    <t>opore, obrezovnje, gnojenje</t>
  </si>
  <si>
    <t>korit</t>
  </si>
  <si>
    <t>nove rastline  manjše</t>
  </si>
  <si>
    <t>presajanje manjših rastlin (vključno z zemljo)</t>
  </si>
  <si>
    <t>nove rastline   večje</t>
  </si>
  <si>
    <t>presajanje večjih rastlin (vključno z zemljo)</t>
  </si>
  <si>
    <t>tedensko vzdrževanje korit pri vhodu</t>
  </si>
  <si>
    <t>D.</t>
  </si>
  <si>
    <t>namakalni sistem V62</t>
  </si>
  <si>
    <t xml:space="preserve">zamenjava dotrajanih delov </t>
  </si>
  <si>
    <t>montaža avtomatov, baterije, drobni material</t>
  </si>
  <si>
    <t>zagon in kontrola namakalnega sistema</t>
  </si>
  <si>
    <t>kontrola učinkovitosti namakalnega sistema</t>
  </si>
  <si>
    <t xml:space="preserve">jesenska demontaža </t>
  </si>
  <si>
    <t>E.</t>
  </si>
  <si>
    <t>korita na fasadi V62</t>
  </si>
  <si>
    <t>obrezovanje rastlin z odvozom - 690 m</t>
  </si>
  <si>
    <t>okopavanje in pletje korit  - 690 m</t>
  </si>
  <si>
    <t>odajanje lubja v korita  - 690 m</t>
  </si>
  <si>
    <t>vr</t>
  </si>
  <si>
    <t>F.</t>
  </si>
  <si>
    <t>notranja korita V62</t>
  </si>
  <si>
    <t>G.</t>
  </si>
  <si>
    <t>zelenice znotraj ograje V62</t>
  </si>
  <si>
    <t>obrezovanje klekov okoli ten. igr. z odvozom odp.</t>
  </si>
  <si>
    <t xml:space="preserve">gnojenje klekov okoli teniškega igrišča </t>
  </si>
  <si>
    <t>gnojenje dreves</t>
  </si>
  <si>
    <t>obrezovanje rastlin na brežinah: proti  parkirišču</t>
  </si>
  <si>
    <t>obrezovanje rastlin na brežinah: ob teniškem igrišču</t>
  </si>
  <si>
    <t>obrezovanje rastlin na brežinah: proti zavarovalnici</t>
  </si>
  <si>
    <t>okopavanje in pletje brežin: proti zunajem parkirišču</t>
  </si>
  <si>
    <t>okopavanje in pletje brežin: ob teniškem igrišču</t>
  </si>
  <si>
    <t xml:space="preserve"> okopavanje in pletje brežin: proti zavarovalnici</t>
  </si>
  <si>
    <t>H.</t>
  </si>
  <si>
    <t>zunanje zelenice - pri vhodu V62</t>
  </si>
  <si>
    <t xml:space="preserve">obrezovanje rastlin </t>
  </si>
  <si>
    <t>okopavanje in pletje rastlin</t>
  </si>
  <si>
    <t xml:space="preserve">dodajanje lubja </t>
  </si>
  <si>
    <t>SKUPAJ za ENO leto BREZ DDV:</t>
  </si>
  <si>
    <t>notranja zelenica</t>
  </si>
  <si>
    <t>zračenje površine</t>
  </si>
  <si>
    <t>gnojenje površine</t>
  </si>
  <si>
    <t>zatiranje plevelov in varstvo pred škodljivci in boleznimi</t>
  </si>
  <si>
    <t>obrezovanje rastlin</t>
  </si>
  <si>
    <t>dodajnje lubja</t>
  </si>
  <si>
    <t>okopavanje in pletje zasajenjih površin</t>
  </si>
  <si>
    <t>gnojenje rastlin</t>
  </si>
  <si>
    <t>varstvo in zaščita rastlin pred škodljivci in boleznimi</t>
  </si>
  <si>
    <t>Številka javnega naročila: JPE-SL-224/14</t>
  </si>
  <si>
    <t>SKUPAJ za DVE leti BREZ DDV:</t>
  </si>
  <si>
    <t xml:space="preserve">VRTNARSKA VZDRŽEVALNA DELA: VEROVŠKOVA ULICA 62, LJUBLJANA </t>
  </si>
  <si>
    <t>A</t>
  </si>
  <si>
    <t>zelenica (obnovljena)</t>
  </si>
  <si>
    <t>predsezonska opravila: odstranjevanje odpadlih vej in vejic tekom zime, ureditev poškodovane trate zaradi zimskega pluženja, grabljanje od rastlinskih ostankov in odpadkov, privezovanje - poravnava zvitih cipres zaradi snega, obrezovanje zlomljenih vej zaradi teškega snega in poškodovanih zimzelenih vejic zaradi zimskega mraza</t>
  </si>
  <si>
    <t xml:space="preserve">posezonska opravila: dodatna košnja trate v kolikor je december topel in trata še raste, odstranjevanje odpadlega listja in vejic, odstranjevanje nanešenega suhega listja in odpadkov, dopolnilno ročno izkopavanje plevelov z močnejšimi koreninami </t>
  </si>
  <si>
    <t>gnojenje trate s posebnim gnojilom za trato z izdatnim zalivanjem trate po gnojenju (da se gnojilo raztopi)</t>
  </si>
  <si>
    <t>tretiranje trate s preparatom za zaviranje rasti mahov</t>
  </si>
  <si>
    <t>dopolnilna setev trate (pilirano seme) z dodajanjem setvenega substrata</t>
  </si>
  <si>
    <t>škropljenje trate s selektivnim herbicidom proti širokolistnim plevelom</t>
  </si>
  <si>
    <t>škropljenje trate s fungicidom (proti plesnim trat)</t>
  </si>
  <si>
    <t>ročno izkopavanje trdovratnih plevelov na trati</t>
  </si>
  <si>
    <t>stor.</t>
  </si>
  <si>
    <t>pletev področja z okrasnimi rastlinami kjer so tla prekrita z lubjem</t>
  </si>
  <si>
    <t>pletev zunanjih robnikov zelenice in gramozne obrobe stavb</t>
  </si>
  <si>
    <t>dodajanje novega lubja na področju z okrasnimi rastlinami</t>
  </si>
  <si>
    <t>vreč</t>
  </si>
  <si>
    <t>ureditev in sprotno obrezovanje nasadov z okrasnimi rastlinami</t>
  </si>
  <si>
    <t>gnojenje področja z okrasnimi rastlinami</t>
  </si>
  <si>
    <t>ureditev in vzdrževanje nasadov v betonskih žardinjerah</t>
  </si>
  <si>
    <t>dobava in zasaditev novih okrasnih grmovnic</t>
  </si>
  <si>
    <t>17.</t>
  </si>
  <si>
    <t>obrezovanje grmovnic in živih mej z odvozom</t>
  </si>
  <si>
    <t>18.</t>
  </si>
  <si>
    <t>gnojenje cipres in visokih grmovnic</t>
  </si>
  <si>
    <t>19.</t>
  </si>
  <si>
    <t>obrezovanje dreves z odvozom obrezanega materiala in ločevanjem</t>
  </si>
  <si>
    <t>20.</t>
  </si>
  <si>
    <t>21.</t>
  </si>
  <si>
    <t>fitopatogeni pregled rastlin in varstvo (po potrebi)</t>
  </si>
  <si>
    <t>22.</t>
  </si>
  <si>
    <t>pobiranje in odvoz jesenskega listja s področja zelenic in gramozne obrobe stavb</t>
  </si>
  <si>
    <t>23.</t>
  </si>
  <si>
    <t>zalivanje trate in področja z okrasnimi rastlinami (med poslovnimi stavbami, pred glavnim vhodom v poslovno stavbo in 6 žardinjer) v trajanju od 4-5 ur z namenom, da voda preide skozi celotni koreninski sistem - ročno zalivanje in uporaba impulznih razpršilcev</t>
  </si>
  <si>
    <t>24.</t>
  </si>
  <si>
    <t>dobava in montaža namakanja (dovodne cevi, priključki, impulzni zalivalci)</t>
  </si>
  <si>
    <t>25.</t>
  </si>
  <si>
    <t>zagon in kontrola učinkovitosti namakanja - zalivalcev</t>
  </si>
  <si>
    <t>26.</t>
  </si>
  <si>
    <t>montaža in demontaža cevi med virom vode in zalivalci oz. ročne zalivalne pištole</t>
  </si>
  <si>
    <t>demontaža namakanja</t>
  </si>
  <si>
    <t>B</t>
  </si>
  <si>
    <t>zelenica (neobnovljena)</t>
  </si>
  <si>
    <t>gnojenje trate s posebnim gnojilom za trato</t>
  </si>
  <si>
    <t>C</t>
  </si>
  <si>
    <t>notranje rastline v hidrokulturi</t>
  </si>
  <si>
    <t>zalivanje rastlin s temperirano vodo, rosenje rastlin in površine glinopora z vodo, odstranjevanje rumenih in suhih listov, pregled rastlin za bolezni in škodljivce (varstvo rastlin z okolju prijaznimi fitofarmacevtskimi sredstvi-po potrebi), pregled pravilnega delovanja merilcev gladine vode, sprotno obrezovanje poganjkov</t>
  </si>
  <si>
    <t>obrezovanje, čiščenje, privezovanje + opora, loščenje rastlin, dodajanje vodi preparata za povečanje odpornosti rastlin, dosutje glinopora</t>
  </si>
  <si>
    <t>gnojenje rastlin s posebnim gnojilom za hidrokulturo</t>
  </si>
  <si>
    <t>obračanje korit zaradi enakomerne osvetljenosti rastlin</t>
  </si>
  <si>
    <t>dobava, demontaža in zasaditev novih rastlin</t>
  </si>
  <si>
    <t>analiza in korekcija hranilne razstopine</t>
  </si>
  <si>
    <t>VRTNARSKA VZDRŽEVALNA DELA: TOPLARNIŠKA ULICA 19 , LJUBLJANA</t>
  </si>
  <si>
    <t>V/Na __________________________, dne_____________</t>
  </si>
  <si>
    <t>________________________________________</t>
  </si>
  <si>
    <t>(naziv ponudnika)</t>
  </si>
  <si>
    <t>Žig ponudnika:</t>
  </si>
  <si>
    <t>_______________________________________________</t>
  </si>
  <si>
    <t>(ime in priimek ter podpis odgovorne osebe)</t>
  </si>
  <si>
    <t>stopnja DDV:</t>
  </si>
  <si>
    <t>Ponudbeni predračun za: IZVAJANJE VRTNARSKIH VZDRŽEVALNIH DEL NA LOKACIJAH NAROČNIKA V LJUBLJANI</t>
  </si>
  <si>
    <t>enota mere</t>
  </si>
  <si>
    <t>cena/enoto mere 
v EUR brez DDV</t>
  </si>
  <si>
    <t>cena/enoto mere
v EUR brez DDV</t>
  </si>
  <si>
    <t>košnja trate s kosilnico, košnja trate z nitko (pri težje dostopnih krajih), ročna košnja trate s škarjami (na delikatnih območjih), odstranitev odkošene trate z ločevanjem odpadkov</t>
  </si>
  <si>
    <t>27.</t>
  </si>
  <si>
    <t>urejanje zelenice na  zadnji strani objekta V70 (obrezovanje, gnojenje grmovnic)</t>
  </si>
  <si>
    <t>VRTNARSKA VZDRŽEVALNA DELA: POLNILNICA CNG, CESTA LJUBLJANSKE BRIGADE 1, LJUBLJANA</t>
  </si>
  <si>
    <t>VRTNARSKA VZDRŽEVALNA DELA: VEROVŠKOVA ULICA 70, LJUBLJANA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</si>
</sst>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S_I_T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sz val="8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2" fillId="0" borderId="0" xfId="0" applyFont="1"/>
    <xf numFmtId="4" fontId="2" fillId="0" borderId="0" xfId="0" applyNumberFormat="1" applyFont="1"/>
    <xf numFmtId="4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 wrapText="1"/>
    </xf>
    <xf numFmtId="4" fontId="1" fillId="0" borderId="0" xfId="0" applyNumberFormat="1" applyFont="1" applyBorder="1" applyAlignment="1"/>
    <xf numFmtId="4" fontId="1" fillId="0" borderId="0" xfId="0" applyNumberFormat="1" applyFont="1" applyBorder="1" applyAlignment="1">
      <alignment horizontal="left"/>
    </xf>
    <xf numFmtId="4" fontId="1" fillId="0" borderId="0" xfId="0" applyNumberFormat="1" applyFont="1" applyBorder="1"/>
    <xf numFmtId="0" fontId="1" fillId="0" borderId="0" xfId="0" applyFont="1"/>
    <xf numFmtId="164" fontId="2" fillId="2" borderId="1" xfId="0" applyNumberFormat="1" applyFont="1" applyFill="1" applyBorder="1" applyAlignment="1">
      <alignment horizontal="justify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justify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Fill="1" applyBorder="1"/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justify" wrapText="1"/>
    </xf>
    <xf numFmtId="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justify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1" fillId="0" borderId="1" xfId="0" applyFont="1" applyBorder="1"/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justify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/>
    </xf>
    <xf numFmtId="0" fontId="2" fillId="2" borderId="9" xfId="0" applyFont="1" applyFill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164" fontId="2" fillId="2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justify" wrapText="1"/>
    </xf>
    <xf numFmtId="0" fontId="2" fillId="0" borderId="18" xfId="0" applyFont="1" applyBorder="1"/>
    <xf numFmtId="4" fontId="2" fillId="0" borderId="18" xfId="0" applyNumberFormat="1" applyFont="1" applyBorder="1"/>
    <xf numFmtId="4" fontId="2" fillId="0" borderId="19" xfId="0" applyNumberFormat="1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/>
    </xf>
    <xf numFmtId="4" fontId="2" fillId="2" borderId="20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top" wrapText="1"/>
    </xf>
    <xf numFmtId="4" fontId="2" fillId="0" borderId="2" xfId="0" applyNumberFormat="1" applyFont="1" applyBorder="1"/>
    <xf numFmtId="4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3" borderId="3" xfId="0" applyFont="1" applyFill="1" applyBorder="1" applyAlignment="1">
      <alignment horizontal="right"/>
    </xf>
    <xf numFmtId="4" fontId="1" fillId="3" borderId="5" xfId="0" applyNumberFormat="1" applyFont="1" applyFill="1" applyBorder="1"/>
    <xf numFmtId="0" fontId="2" fillId="3" borderId="14" xfId="0" applyFont="1" applyFill="1" applyBorder="1" applyAlignment="1">
      <alignment horizontal="right"/>
    </xf>
    <xf numFmtId="4" fontId="1" fillId="3" borderId="16" xfId="0" applyNumberFormat="1" applyFont="1" applyFill="1" applyBorder="1"/>
    <xf numFmtId="164" fontId="2" fillId="4" borderId="8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1" fillId="4" borderId="10" xfId="0" applyFont="1" applyFill="1" applyBorder="1"/>
    <xf numFmtId="164" fontId="2" fillId="4" borderId="10" xfId="0" applyNumberFormat="1" applyFont="1" applyFill="1" applyBorder="1" applyAlignment="1">
      <alignment horizontal="center" vertical="center"/>
    </xf>
    <xf numFmtId="3" fontId="3" fillId="4" borderId="10" xfId="0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/>
    <xf numFmtId="4" fontId="2" fillId="0" borderId="12" xfId="0" applyNumberFormat="1" applyFont="1" applyBorder="1" applyAlignment="1">
      <alignment horizontal="right"/>
    </xf>
    <xf numFmtId="4" fontId="2" fillId="0" borderId="12" xfId="0" applyNumberFormat="1" applyFont="1" applyFill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justify" wrapText="1"/>
    </xf>
    <xf numFmtId="4" fontId="2" fillId="0" borderId="21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wrapText="1"/>
    </xf>
    <xf numFmtId="0" fontId="1" fillId="3" borderId="15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avadno" xfId="0" builtinId="0"/>
  </cellStyles>
  <dxfs count="0"/>
  <tableStyles count="0" defaultTableStyle="TableStyleMedium9" defaultPivotStyle="PivotStyleLight16"/>
  <colors>
    <mruColors>
      <color rgb="FF66FF99"/>
      <color rgb="FFFFFF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39"/>
  <sheetViews>
    <sheetView tabSelected="1" topLeftCell="A112" zoomScaleNormal="100" workbookViewId="0">
      <selection activeCell="M130" sqref="M130"/>
    </sheetView>
  </sheetViews>
  <sheetFormatPr defaultRowHeight="14.25" x14ac:dyDescent="0.2"/>
  <cols>
    <col min="1" max="1" width="3.85546875" style="32" customWidth="1"/>
    <col min="2" max="2" width="52.5703125" style="2" customWidth="1"/>
    <col min="3" max="3" width="6.140625" style="3" customWidth="1"/>
    <col min="4" max="4" width="11.42578125" style="4" customWidth="1"/>
    <col min="5" max="5" width="10.42578125" style="4" bestFit="1" customWidth="1"/>
    <col min="6" max="6" width="15.7109375" style="4" customWidth="1"/>
    <col min="7" max="7" width="13.85546875" style="4" customWidth="1"/>
    <col min="8" max="8" width="15.28515625" style="4" customWidth="1"/>
    <col min="9" max="242" width="9.140625" style="3"/>
    <col min="243" max="243" width="3.85546875" style="3" customWidth="1"/>
    <col min="244" max="244" width="51.28515625" style="3" customWidth="1"/>
    <col min="245" max="245" width="4.85546875" style="3" bestFit="1" customWidth="1"/>
    <col min="246" max="246" width="9.28515625" style="3" bestFit="1" customWidth="1"/>
    <col min="247" max="247" width="10.42578125" style="3" bestFit="1" customWidth="1"/>
    <col min="248" max="248" width="10.85546875" style="3" customWidth="1"/>
    <col min="249" max="249" width="10" style="3" customWidth="1"/>
    <col min="250" max="250" width="10.85546875" style="3" customWidth="1"/>
    <col min="251" max="254" width="4.28515625" style="3" customWidth="1"/>
    <col min="255" max="255" width="0.42578125" style="3" customWidth="1"/>
    <col min="256" max="259" width="4.28515625" style="3" customWidth="1"/>
    <col min="260" max="260" width="0.42578125" style="3" customWidth="1"/>
    <col min="261" max="261" width="6.85546875" style="3" customWidth="1"/>
    <col min="262" max="262" width="6.42578125" style="3" customWidth="1"/>
    <col min="263" max="498" width="9.140625" style="3"/>
    <col min="499" max="499" width="3.85546875" style="3" customWidth="1"/>
    <col min="500" max="500" width="51.28515625" style="3" customWidth="1"/>
    <col min="501" max="501" width="4.85546875" style="3" bestFit="1" customWidth="1"/>
    <col min="502" max="502" width="9.28515625" style="3" bestFit="1" customWidth="1"/>
    <col min="503" max="503" width="10.42578125" style="3" bestFit="1" customWidth="1"/>
    <col min="504" max="504" width="10.85546875" style="3" customWidth="1"/>
    <col min="505" max="505" width="10" style="3" customWidth="1"/>
    <col min="506" max="506" width="10.85546875" style="3" customWidth="1"/>
    <col min="507" max="510" width="4.28515625" style="3" customWidth="1"/>
    <col min="511" max="511" width="0.42578125" style="3" customWidth="1"/>
    <col min="512" max="515" width="4.28515625" style="3" customWidth="1"/>
    <col min="516" max="516" width="0.42578125" style="3" customWidth="1"/>
    <col min="517" max="517" width="6.85546875" style="3" customWidth="1"/>
    <col min="518" max="518" width="6.42578125" style="3" customWidth="1"/>
    <col min="519" max="754" width="9.140625" style="3"/>
    <col min="755" max="755" width="3.85546875" style="3" customWidth="1"/>
    <col min="756" max="756" width="51.28515625" style="3" customWidth="1"/>
    <col min="757" max="757" width="4.85546875" style="3" bestFit="1" customWidth="1"/>
    <col min="758" max="758" width="9.28515625" style="3" bestFit="1" customWidth="1"/>
    <col min="759" max="759" width="10.42578125" style="3" bestFit="1" customWidth="1"/>
    <col min="760" max="760" width="10.85546875" style="3" customWidth="1"/>
    <col min="761" max="761" width="10" style="3" customWidth="1"/>
    <col min="762" max="762" width="10.85546875" style="3" customWidth="1"/>
    <col min="763" max="766" width="4.28515625" style="3" customWidth="1"/>
    <col min="767" max="767" width="0.42578125" style="3" customWidth="1"/>
    <col min="768" max="771" width="4.28515625" style="3" customWidth="1"/>
    <col min="772" max="772" width="0.42578125" style="3" customWidth="1"/>
    <col min="773" max="773" width="6.85546875" style="3" customWidth="1"/>
    <col min="774" max="774" width="6.42578125" style="3" customWidth="1"/>
    <col min="775" max="1010" width="9.140625" style="3"/>
    <col min="1011" max="1011" width="3.85546875" style="3" customWidth="1"/>
    <col min="1012" max="1012" width="51.28515625" style="3" customWidth="1"/>
    <col min="1013" max="1013" width="4.85546875" style="3" bestFit="1" customWidth="1"/>
    <col min="1014" max="1014" width="9.28515625" style="3" bestFit="1" customWidth="1"/>
    <col min="1015" max="1015" width="10.42578125" style="3" bestFit="1" customWidth="1"/>
    <col min="1016" max="1016" width="10.85546875" style="3" customWidth="1"/>
    <col min="1017" max="1017" width="10" style="3" customWidth="1"/>
    <col min="1018" max="1018" width="10.85546875" style="3" customWidth="1"/>
    <col min="1019" max="1022" width="4.28515625" style="3" customWidth="1"/>
    <col min="1023" max="1023" width="0.42578125" style="3" customWidth="1"/>
    <col min="1024" max="1027" width="4.28515625" style="3" customWidth="1"/>
    <col min="1028" max="1028" width="0.42578125" style="3" customWidth="1"/>
    <col min="1029" max="1029" width="6.85546875" style="3" customWidth="1"/>
    <col min="1030" max="1030" width="6.42578125" style="3" customWidth="1"/>
    <col min="1031" max="1266" width="9.140625" style="3"/>
    <col min="1267" max="1267" width="3.85546875" style="3" customWidth="1"/>
    <col min="1268" max="1268" width="51.28515625" style="3" customWidth="1"/>
    <col min="1269" max="1269" width="4.85546875" style="3" bestFit="1" customWidth="1"/>
    <col min="1270" max="1270" width="9.28515625" style="3" bestFit="1" customWidth="1"/>
    <col min="1271" max="1271" width="10.42578125" style="3" bestFit="1" customWidth="1"/>
    <col min="1272" max="1272" width="10.85546875" style="3" customWidth="1"/>
    <col min="1273" max="1273" width="10" style="3" customWidth="1"/>
    <col min="1274" max="1274" width="10.85546875" style="3" customWidth="1"/>
    <col min="1275" max="1278" width="4.28515625" style="3" customWidth="1"/>
    <col min="1279" max="1279" width="0.42578125" style="3" customWidth="1"/>
    <col min="1280" max="1283" width="4.28515625" style="3" customWidth="1"/>
    <col min="1284" max="1284" width="0.42578125" style="3" customWidth="1"/>
    <col min="1285" max="1285" width="6.85546875" style="3" customWidth="1"/>
    <col min="1286" max="1286" width="6.42578125" style="3" customWidth="1"/>
    <col min="1287" max="1522" width="9.140625" style="3"/>
    <col min="1523" max="1523" width="3.85546875" style="3" customWidth="1"/>
    <col min="1524" max="1524" width="51.28515625" style="3" customWidth="1"/>
    <col min="1525" max="1525" width="4.85546875" style="3" bestFit="1" customWidth="1"/>
    <col min="1526" max="1526" width="9.28515625" style="3" bestFit="1" customWidth="1"/>
    <col min="1527" max="1527" width="10.42578125" style="3" bestFit="1" customWidth="1"/>
    <col min="1528" max="1528" width="10.85546875" style="3" customWidth="1"/>
    <col min="1529" max="1529" width="10" style="3" customWidth="1"/>
    <col min="1530" max="1530" width="10.85546875" style="3" customWidth="1"/>
    <col min="1531" max="1534" width="4.28515625" style="3" customWidth="1"/>
    <col min="1535" max="1535" width="0.42578125" style="3" customWidth="1"/>
    <col min="1536" max="1539" width="4.28515625" style="3" customWidth="1"/>
    <col min="1540" max="1540" width="0.42578125" style="3" customWidth="1"/>
    <col min="1541" max="1541" width="6.85546875" style="3" customWidth="1"/>
    <col min="1542" max="1542" width="6.42578125" style="3" customWidth="1"/>
    <col min="1543" max="1778" width="9.140625" style="3"/>
    <col min="1779" max="1779" width="3.85546875" style="3" customWidth="1"/>
    <col min="1780" max="1780" width="51.28515625" style="3" customWidth="1"/>
    <col min="1781" max="1781" width="4.85546875" style="3" bestFit="1" customWidth="1"/>
    <col min="1782" max="1782" width="9.28515625" style="3" bestFit="1" customWidth="1"/>
    <col min="1783" max="1783" width="10.42578125" style="3" bestFit="1" customWidth="1"/>
    <col min="1784" max="1784" width="10.85546875" style="3" customWidth="1"/>
    <col min="1785" max="1785" width="10" style="3" customWidth="1"/>
    <col min="1786" max="1786" width="10.85546875" style="3" customWidth="1"/>
    <col min="1787" max="1790" width="4.28515625" style="3" customWidth="1"/>
    <col min="1791" max="1791" width="0.42578125" style="3" customWidth="1"/>
    <col min="1792" max="1795" width="4.28515625" style="3" customWidth="1"/>
    <col min="1796" max="1796" width="0.42578125" style="3" customWidth="1"/>
    <col min="1797" max="1797" width="6.85546875" style="3" customWidth="1"/>
    <col min="1798" max="1798" width="6.42578125" style="3" customWidth="1"/>
    <col min="1799" max="2034" width="9.140625" style="3"/>
    <col min="2035" max="2035" width="3.85546875" style="3" customWidth="1"/>
    <col min="2036" max="2036" width="51.28515625" style="3" customWidth="1"/>
    <col min="2037" max="2037" width="4.85546875" style="3" bestFit="1" customWidth="1"/>
    <col min="2038" max="2038" width="9.28515625" style="3" bestFit="1" customWidth="1"/>
    <col min="2039" max="2039" width="10.42578125" style="3" bestFit="1" customWidth="1"/>
    <col min="2040" max="2040" width="10.85546875" style="3" customWidth="1"/>
    <col min="2041" max="2041" width="10" style="3" customWidth="1"/>
    <col min="2042" max="2042" width="10.85546875" style="3" customWidth="1"/>
    <col min="2043" max="2046" width="4.28515625" style="3" customWidth="1"/>
    <col min="2047" max="2047" width="0.42578125" style="3" customWidth="1"/>
    <col min="2048" max="2051" width="4.28515625" style="3" customWidth="1"/>
    <col min="2052" max="2052" width="0.42578125" style="3" customWidth="1"/>
    <col min="2053" max="2053" width="6.85546875" style="3" customWidth="1"/>
    <col min="2054" max="2054" width="6.42578125" style="3" customWidth="1"/>
    <col min="2055" max="2290" width="9.140625" style="3"/>
    <col min="2291" max="2291" width="3.85546875" style="3" customWidth="1"/>
    <col min="2292" max="2292" width="51.28515625" style="3" customWidth="1"/>
    <col min="2293" max="2293" width="4.85546875" style="3" bestFit="1" customWidth="1"/>
    <col min="2294" max="2294" width="9.28515625" style="3" bestFit="1" customWidth="1"/>
    <col min="2295" max="2295" width="10.42578125" style="3" bestFit="1" customWidth="1"/>
    <col min="2296" max="2296" width="10.85546875" style="3" customWidth="1"/>
    <col min="2297" max="2297" width="10" style="3" customWidth="1"/>
    <col min="2298" max="2298" width="10.85546875" style="3" customWidth="1"/>
    <col min="2299" max="2302" width="4.28515625" style="3" customWidth="1"/>
    <col min="2303" max="2303" width="0.42578125" style="3" customWidth="1"/>
    <col min="2304" max="2307" width="4.28515625" style="3" customWidth="1"/>
    <col min="2308" max="2308" width="0.42578125" style="3" customWidth="1"/>
    <col min="2309" max="2309" width="6.85546875" style="3" customWidth="1"/>
    <col min="2310" max="2310" width="6.42578125" style="3" customWidth="1"/>
    <col min="2311" max="2546" width="9.140625" style="3"/>
    <col min="2547" max="2547" width="3.85546875" style="3" customWidth="1"/>
    <col min="2548" max="2548" width="51.28515625" style="3" customWidth="1"/>
    <col min="2549" max="2549" width="4.85546875" style="3" bestFit="1" customWidth="1"/>
    <col min="2550" max="2550" width="9.28515625" style="3" bestFit="1" customWidth="1"/>
    <col min="2551" max="2551" width="10.42578125" style="3" bestFit="1" customWidth="1"/>
    <col min="2552" max="2552" width="10.85546875" style="3" customWidth="1"/>
    <col min="2553" max="2553" width="10" style="3" customWidth="1"/>
    <col min="2554" max="2554" width="10.85546875" style="3" customWidth="1"/>
    <col min="2555" max="2558" width="4.28515625" style="3" customWidth="1"/>
    <col min="2559" max="2559" width="0.42578125" style="3" customWidth="1"/>
    <col min="2560" max="2563" width="4.28515625" style="3" customWidth="1"/>
    <col min="2564" max="2564" width="0.42578125" style="3" customWidth="1"/>
    <col min="2565" max="2565" width="6.85546875" style="3" customWidth="1"/>
    <col min="2566" max="2566" width="6.42578125" style="3" customWidth="1"/>
    <col min="2567" max="2802" width="9.140625" style="3"/>
    <col min="2803" max="2803" width="3.85546875" style="3" customWidth="1"/>
    <col min="2804" max="2804" width="51.28515625" style="3" customWidth="1"/>
    <col min="2805" max="2805" width="4.85546875" style="3" bestFit="1" customWidth="1"/>
    <col min="2806" max="2806" width="9.28515625" style="3" bestFit="1" customWidth="1"/>
    <col min="2807" max="2807" width="10.42578125" style="3" bestFit="1" customWidth="1"/>
    <col min="2808" max="2808" width="10.85546875" style="3" customWidth="1"/>
    <col min="2809" max="2809" width="10" style="3" customWidth="1"/>
    <col min="2810" max="2810" width="10.85546875" style="3" customWidth="1"/>
    <col min="2811" max="2814" width="4.28515625" style="3" customWidth="1"/>
    <col min="2815" max="2815" width="0.42578125" style="3" customWidth="1"/>
    <col min="2816" max="2819" width="4.28515625" style="3" customWidth="1"/>
    <col min="2820" max="2820" width="0.42578125" style="3" customWidth="1"/>
    <col min="2821" max="2821" width="6.85546875" style="3" customWidth="1"/>
    <col min="2822" max="2822" width="6.42578125" style="3" customWidth="1"/>
    <col min="2823" max="3058" width="9.140625" style="3"/>
    <col min="3059" max="3059" width="3.85546875" style="3" customWidth="1"/>
    <col min="3060" max="3060" width="51.28515625" style="3" customWidth="1"/>
    <col min="3061" max="3061" width="4.85546875" style="3" bestFit="1" customWidth="1"/>
    <col min="3062" max="3062" width="9.28515625" style="3" bestFit="1" customWidth="1"/>
    <col min="3063" max="3063" width="10.42578125" style="3" bestFit="1" customWidth="1"/>
    <col min="3064" max="3064" width="10.85546875" style="3" customWidth="1"/>
    <col min="3065" max="3065" width="10" style="3" customWidth="1"/>
    <col min="3066" max="3066" width="10.85546875" style="3" customWidth="1"/>
    <col min="3067" max="3070" width="4.28515625" style="3" customWidth="1"/>
    <col min="3071" max="3071" width="0.42578125" style="3" customWidth="1"/>
    <col min="3072" max="3075" width="4.28515625" style="3" customWidth="1"/>
    <col min="3076" max="3076" width="0.42578125" style="3" customWidth="1"/>
    <col min="3077" max="3077" width="6.85546875" style="3" customWidth="1"/>
    <col min="3078" max="3078" width="6.42578125" style="3" customWidth="1"/>
    <col min="3079" max="3314" width="9.140625" style="3"/>
    <col min="3315" max="3315" width="3.85546875" style="3" customWidth="1"/>
    <col min="3316" max="3316" width="51.28515625" style="3" customWidth="1"/>
    <col min="3317" max="3317" width="4.85546875" style="3" bestFit="1" customWidth="1"/>
    <col min="3318" max="3318" width="9.28515625" style="3" bestFit="1" customWidth="1"/>
    <col min="3319" max="3319" width="10.42578125" style="3" bestFit="1" customWidth="1"/>
    <col min="3320" max="3320" width="10.85546875" style="3" customWidth="1"/>
    <col min="3321" max="3321" width="10" style="3" customWidth="1"/>
    <col min="3322" max="3322" width="10.85546875" style="3" customWidth="1"/>
    <col min="3323" max="3326" width="4.28515625" style="3" customWidth="1"/>
    <col min="3327" max="3327" width="0.42578125" style="3" customWidth="1"/>
    <col min="3328" max="3331" width="4.28515625" style="3" customWidth="1"/>
    <col min="3332" max="3332" width="0.42578125" style="3" customWidth="1"/>
    <col min="3333" max="3333" width="6.85546875" style="3" customWidth="1"/>
    <col min="3334" max="3334" width="6.42578125" style="3" customWidth="1"/>
    <col min="3335" max="3570" width="9.140625" style="3"/>
    <col min="3571" max="3571" width="3.85546875" style="3" customWidth="1"/>
    <col min="3572" max="3572" width="51.28515625" style="3" customWidth="1"/>
    <col min="3573" max="3573" width="4.85546875" style="3" bestFit="1" customWidth="1"/>
    <col min="3574" max="3574" width="9.28515625" style="3" bestFit="1" customWidth="1"/>
    <col min="3575" max="3575" width="10.42578125" style="3" bestFit="1" customWidth="1"/>
    <col min="3576" max="3576" width="10.85546875" style="3" customWidth="1"/>
    <col min="3577" max="3577" width="10" style="3" customWidth="1"/>
    <col min="3578" max="3578" width="10.85546875" style="3" customWidth="1"/>
    <col min="3579" max="3582" width="4.28515625" style="3" customWidth="1"/>
    <col min="3583" max="3583" width="0.42578125" style="3" customWidth="1"/>
    <col min="3584" max="3587" width="4.28515625" style="3" customWidth="1"/>
    <col min="3588" max="3588" width="0.42578125" style="3" customWidth="1"/>
    <col min="3589" max="3589" width="6.85546875" style="3" customWidth="1"/>
    <col min="3590" max="3590" width="6.42578125" style="3" customWidth="1"/>
    <col min="3591" max="3826" width="9.140625" style="3"/>
    <col min="3827" max="3827" width="3.85546875" style="3" customWidth="1"/>
    <col min="3828" max="3828" width="51.28515625" style="3" customWidth="1"/>
    <col min="3829" max="3829" width="4.85546875" style="3" bestFit="1" customWidth="1"/>
    <col min="3830" max="3830" width="9.28515625" style="3" bestFit="1" customWidth="1"/>
    <col min="3831" max="3831" width="10.42578125" style="3" bestFit="1" customWidth="1"/>
    <col min="3832" max="3832" width="10.85546875" style="3" customWidth="1"/>
    <col min="3833" max="3833" width="10" style="3" customWidth="1"/>
    <col min="3834" max="3834" width="10.85546875" style="3" customWidth="1"/>
    <col min="3835" max="3838" width="4.28515625" style="3" customWidth="1"/>
    <col min="3839" max="3839" width="0.42578125" style="3" customWidth="1"/>
    <col min="3840" max="3843" width="4.28515625" style="3" customWidth="1"/>
    <col min="3844" max="3844" width="0.42578125" style="3" customWidth="1"/>
    <col min="3845" max="3845" width="6.85546875" style="3" customWidth="1"/>
    <col min="3846" max="3846" width="6.42578125" style="3" customWidth="1"/>
    <col min="3847" max="4082" width="9.140625" style="3"/>
    <col min="4083" max="4083" width="3.85546875" style="3" customWidth="1"/>
    <col min="4084" max="4084" width="51.28515625" style="3" customWidth="1"/>
    <col min="4085" max="4085" width="4.85546875" style="3" bestFit="1" customWidth="1"/>
    <col min="4086" max="4086" width="9.28515625" style="3" bestFit="1" customWidth="1"/>
    <col min="4087" max="4087" width="10.42578125" style="3" bestFit="1" customWidth="1"/>
    <col min="4088" max="4088" width="10.85546875" style="3" customWidth="1"/>
    <col min="4089" max="4089" width="10" style="3" customWidth="1"/>
    <col min="4090" max="4090" width="10.85546875" style="3" customWidth="1"/>
    <col min="4091" max="4094" width="4.28515625" style="3" customWidth="1"/>
    <col min="4095" max="4095" width="0.42578125" style="3" customWidth="1"/>
    <col min="4096" max="4099" width="4.28515625" style="3" customWidth="1"/>
    <col min="4100" max="4100" width="0.42578125" style="3" customWidth="1"/>
    <col min="4101" max="4101" width="6.85546875" style="3" customWidth="1"/>
    <col min="4102" max="4102" width="6.42578125" style="3" customWidth="1"/>
    <col min="4103" max="4338" width="9.140625" style="3"/>
    <col min="4339" max="4339" width="3.85546875" style="3" customWidth="1"/>
    <col min="4340" max="4340" width="51.28515625" style="3" customWidth="1"/>
    <col min="4341" max="4341" width="4.85546875" style="3" bestFit="1" customWidth="1"/>
    <col min="4342" max="4342" width="9.28515625" style="3" bestFit="1" customWidth="1"/>
    <col min="4343" max="4343" width="10.42578125" style="3" bestFit="1" customWidth="1"/>
    <col min="4344" max="4344" width="10.85546875" style="3" customWidth="1"/>
    <col min="4345" max="4345" width="10" style="3" customWidth="1"/>
    <col min="4346" max="4346" width="10.85546875" style="3" customWidth="1"/>
    <col min="4347" max="4350" width="4.28515625" style="3" customWidth="1"/>
    <col min="4351" max="4351" width="0.42578125" style="3" customWidth="1"/>
    <col min="4352" max="4355" width="4.28515625" style="3" customWidth="1"/>
    <col min="4356" max="4356" width="0.42578125" style="3" customWidth="1"/>
    <col min="4357" max="4357" width="6.85546875" style="3" customWidth="1"/>
    <col min="4358" max="4358" width="6.42578125" style="3" customWidth="1"/>
    <col min="4359" max="4594" width="9.140625" style="3"/>
    <col min="4595" max="4595" width="3.85546875" style="3" customWidth="1"/>
    <col min="4596" max="4596" width="51.28515625" style="3" customWidth="1"/>
    <col min="4597" max="4597" width="4.85546875" style="3" bestFit="1" customWidth="1"/>
    <col min="4598" max="4598" width="9.28515625" style="3" bestFit="1" customWidth="1"/>
    <col min="4599" max="4599" width="10.42578125" style="3" bestFit="1" customWidth="1"/>
    <col min="4600" max="4600" width="10.85546875" style="3" customWidth="1"/>
    <col min="4601" max="4601" width="10" style="3" customWidth="1"/>
    <col min="4602" max="4602" width="10.85546875" style="3" customWidth="1"/>
    <col min="4603" max="4606" width="4.28515625" style="3" customWidth="1"/>
    <col min="4607" max="4607" width="0.42578125" style="3" customWidth="1"/>
    <col min="4608" max="4611" width="4.28515625" style="3" customWidth="1"/>
    <col min="4612" max="4612" width="0.42578125" style="3" customWidth="1"/>
    <col min="4613" max="4613" width="6.85546875" style="3" customWidth="1"/>
    <col min="4614" max="4614" width="6.42578125" style="3" customWidth="1"/>
    <col min="4615" max="4850" width="9.140625" style="3"/>
    <col min="4851" max="4851" width="3.85546875" style="3" customWidth="1"/>
    <col min="4852" max="4852" width="51.28515625" style="3" customWidth="1"/>
    <col min="4853" max="4853" width="4.85546875" style="3" bestFit="1" customWidth="1"/>
    <col min="4854" max="4854" width="9.28515625" style="3" bestFit="1" customWidth="1"/>
    <col min="4855" max="4855" width="10.42578125" style="3" bestFit="1" customWidth="1"/>
    <col min="4856" max="4856" width="10.85546875" style="3" customWidth="1"/>
    <col min="4857" max="4857" width="10" style="3" customWidth="1"/>
    <col min="4858" max="4858" width="10.85546875" style="3" customWidth="1"/>
    <col min="4859" max="4862" width="4.28515625" style="3" customWidth="1"/>
    <col min="4863" max="4863" width="0.42578125" style="3" customWidth="1"/>
    <col min="4864" max="4867" width="4.28515625" style="3" customWidth="1"/>
    <col min="4868" max="4868" width="0.42578125" style="3" customWidth="1"/>
    <col min="4869" max="4869" width="6.85546875" style="3" customWidth="1"/>
    <col min="4870" max="4870" width="6.42578125" style="3" customWidth="1"/>
    <col min="4871" max="5106" width="9.140625" style="3"/>
    <col min="5107" max="5107" width="3.85546875" style="3" customWidth="1"/>
    <col min="5108" max="5108" width="51.28515625" style="3" customWidth="1"/>
    <col min="5109" max="5109" width="4.85546875" style="3" bestFit="1" customWidth="1"/>
    <col min="5110" max="5110" width="9.28515625" style="3" bestFit="1" customWidth="1"/>
    <col min="5111" max="5111" width="10.42578125" style="3" bestFit="1" customWidth="1"/>
    <col min="5112" max="5112" width="10.85546875" style="3" customWidth="1"/>
    <col min="5113" max="5113" width="10" style="3" customWidth="1"/>
    <col min="5114" max="5114" width="10.85546875" style="3" customWidth="1"/>
    <col min="5115" max="5118" width="4.28515625" style="3" customWidth="1"/>
    <col min="5119" max="5119" width="0.42578125" style="3" customWidth="1"/>
    <col min="5120" max="5123" width="4.28515625" style="3" customWidth="1"/>
    <col min="5124" max="5124" width="0.42578125" style="3" customWidth="1"/>
    <col min="5125" max="5125" width="6.85546875" style="3" customWidth="1"/>
    <col min="5126" max="5126" width="6.42578125" style="3" customWidth="1"/>
    <col min="5127" max="5362" width="9.140625" style="3"/>
    <col min="5363" max="5363" width="3.85546875" style="3" customWidth="1"/>
    <col min="5364" max="5364" width="51.28515625" style="3" customWidth="1"/>
    <col min="5365" max="5365" width="4.85546875" style="3" bestFit="1" customWidth="1"/>
    <col min="5366" max="5366" width="9.28515625" style="3" bestFit="1" customWidth="1"/>
    <col min="5367" max="5367" width="10.42578125" style="3" bestFit="1" customWidth="1"/>
    <col min="5368" max="5368" width="10.85546875" style="3" customWidth="1"/>
    <col min="5369" max="5369" width="10" style="3" customWidth="1"/>
    <col min="5370" max="5370" width="10.85546875" style="3" customWidth="1"/>
    <col min="5371" max="5374" width="4.28515625" style="3" customWidth="1"/>
    <col min="5375" max="5375" width="0.42578125" style="3" customWidth="1"/>
    <col min="5376" max="5379" width="4.28515625" style="3" customWidth="1"/>
    <col min="5380" max="5380" width="0.42578125" style="3" customWidth="1"/>
    <col min="5381" max="5381" width="6.85546875" style="3" customWidth="1"/>
    <col min="5382" max="5382" width="6.42578125" style="3" customWidth="1"/>
    <col min="5383" max="5618" width="9.140625" style="3"/>
    <col min="5619" max="5619" width="3.85546875" style="3" customWidth="1"/>
    <col min="5620" max="5620" width="51.28515625" style="3" customWidth="1"/>
    <col min="5621" max="5621" width="4.85546875" style="3" bestFit="1" customWidth="1"/>
    <col min="5622" max="5622" width="9.28515625" style="3" bestFit="1" customWidth="1"/>
    <col min="5623" max="5623" width="10.42578125" style="3" bestFit="1" customWidth="1"/>
    <col min="5624" max="5624" width="10.85546875" style="3" customWidth="1"/>
    <col min="5625" max="5625" width="10" style="3" customWidth="1"/>
    <col min="5626" max="5626" width="10.85546875" style="3" customWidth="1"/>
    <col min="5627" max="5630" width="4.28515625" style="3" customWidth="1"/>
    <col min="5631" max="5631" width="0.42578125" style="3" customWidth="1"/>
    <col min="5632" max="5635" width="4.28515625" style="3" customWidth="1"/>
    <col min="5636" max="5636" width="0.42578125" style="3" customWidth="1"/>
    <col min="5637" max="5637" width="6.85546875" style="3" customWidth="1"/>
    <col min="5638" max="5638" width="6.42578125" style="3" customWidth="1"/>
    <col min="5639" max="5874" width="9.140625" style="3"/>
    <col min="5875" max="5875" width="3.85546875" style="3" customWidth="1"/>
    <col min="5876" max="5876" width="51.28515625" style="3" customWidth="1"/>
    <col min="5877" max="5877" width="4.85546875" style="3" bestFit="1" customWidth="1"/>
    <col min="5878" max="5878" width="9.28515625" style="3" bestFit="1" customWidth="1"/>
    <col min="5879" max="5879" width="10.42578125" style="3" bestFit="1" customWidth="1"/>
    <col min="5880" max="5880" width="10.85546875" style="3" customWidth="1"/>
    <col min="5881" max="5881" width="10" style="3" customWidth="1"/>
    <col min="5882" max="5882" width="10.85546875" style="3" customWidth="1"/>
    <col min="5883" max="5886" width="4.28515625" style="3" customWidth="1"/>
    <col min="5887" max="5887" width="0.42578125" style="3" customWidth="1"/>
    <col min="5888" max="5891" width="4.28515625" style="3" customWidth="1"/>
    <col min="5892" max="5892" width="0.42578125" style="3" customWidth="1"/>
    <col min="5893" max="5893" width="6.85546875" style="3" customWidth="1"/>
    <col min="5894" max="5894" width="6.42578125" style="3" customWidth="1"/>
    <col min="5895" max="6130" width="9.140625" style="3"/>
    <col min="6131" max="6131" width="3.85546875" style="3" customWidth="1"/>
    <col min="6132" max="6132" width="51.28515625" style="3" customWidth="1"/>
    <col min="6133" max="6133" width="4.85546875" style="3" bestFit="1" customWidth="1"/>
    <col min="6134" max="6134" width="9.28515625" style="3" bestFit="1" customWidth="1"/>
    <col min="6135" max="6135" width="10.42578125" style="3" bestFit="1" customWidth="1"/>
    <col min="6136" max="6136" width="10.85546875" style="3" customWidth="1"/>
    <col min="6137" max="6137" width="10" style="3" customWidth="1"/>
    <col min="6138" max="6138" width="10.85546875" style="3" customWidth="1"/>
    <col min="6139" max="6142" width="4.28515625" style="3" customWidth="1"/>
    <col min="6143" max="6143" width="0.42578125" style="3" customWidth="1"/>
    <col min="6144" max="6147" width="4.28515625" style="3" customWidth="1"/>
    <col min="6148" max="6148" width="0.42578125" style="3" customWidth="1"/>
    <col min="6149" max="6149" width="6.85546875" style="3" customWidth="1"/>
    <col min="6150" max="6150" width="6.42578125" style="3" customWidth="1"/>
    <col min="6151" max="6386" width="9.140625" style="3"/>
    <col min="6387" max="6387" width="3.85546875" style="3" customWidth="1"/>
    <col min="6388" max="6388" width="51.28515625" style="3" customWidth="1"/>
    <col min="6389" max="6389" width="4.85546875" style="3" bestFit="1" customWidth="1"/>
    <col min="6390" max="6390" width="9.28515625" style="3" bestFit="1" customWidth="1"/>
    <col min="6391" max="6391" width="10.42578125" style="3" bestFit="1" customWidth="1"/>
    <col min="6392" max="6392" width="10.85546875" style="3" customWidth="1"/>
    <col min="6393" max="6393" width="10" style="3" customWidth="1"/>
    <col min="6394" max="6394" width="10.85546875" style="3" customWidth="1"/>
    <col min="6395" max="6398" width="4.28515625" style="3" customWidth="1"/>
    <col min="6399" max="6399" width="0.42578125" style="3" customWidth="1"/>
    <col min="6400" max="6403" width="4.28515625" style="3" customWidth="1"/>
    <col min="6404" max="6404" width="0.42578125" style="3" customWidth="1"/>
    <col min="6405" max="6405" width="6.85546875" style="3" customWidth="1"/>
    <col min="6406" max="6406" width="6.42578125" style="3" customWidth="1"/>
    <col min="6407" max="6642" width="9.140625" style="3"/>
    <col min="6643" max="6643" width="3.85546875" style="3" customWidth="1"/>
    <col min="6644" max="6644" width="51.28515625" style="3" customWidth="1"/>
    <col min="6645" max="6645" width="4.85546875" style="3" bestFit="1" customWidth="1"/>
    <col min="6646" max="6646" width="9.28515625" style="3" bestFit="1" customWidth="1"/>
    <col min="6647" max="6647" width="10.42578125" style="3" bestFit="1" customWidth="1"/>
    <col min="6648" max="6648" width="10.85546875" style="3" customWidth="1"/>
    <col min="6649" max="6649" width="10" style="3" customWidth="1"/>
    <col min="6650" max="6650" width="10.85546875" style="3" customWidth="1"/>
    <col min="6651" max="6654" width="4.28515625" style="3" customWidth="1"/>
    <col min="6655" max="6655" width="0.42578125" style="3" customWidth="1"/>
    <col min="6656" max="6659" width="4.28515625" style="3" customWidth="1"/>
    <col min="6660" max="6660" width="0.42578125" style="3" customWidth="1"/>
    <col min="6661" max="6661" width="6.85546875" style="3" customWidth="1"/>
    <col min="6662" max="6662" width="6.42578125" style="3" customWidth="1"/>
    <col min="6663" max="6898" width="9.140625" style="3"/>
    <col min="6899" max="6899" width="3.85546875" style="3" customWidth="1"/>
    <col min="6900" max="6900" width="51.28515625" style="3" customWidth="1"/>
    <col min="6901" max="6901" width="4.85546875" style="3" bestFit="1" customWidth="1"/>
    <col min="6902" max="6902" width="9.28515625" style="3" bestFit="1" customWidth="1"/>
    <col min="6903" max="6903" width="10.42578125" style="3" bestFit="1" customWidth="1"/>
    <col min="6904" max="6904" width="10.85546875" style="3" customWidth="1"/>
    <col min="6905" max="6905" width="10" style="3" customWidth="1"/>
    <col min="6906" max="6906" width="10.85546875" style="3" customWidth="1"/>
    <col min="6907" max="6910" width="4.28515625" style="3" customWidth="1"/>
    <col min="6911" max="6911" width="0.42578125" style="3" customWidth="1"/>
    <col min="6912" max="6915" width="4.28515625" style="3" customWidth="1"/>
    <col min="6916" max="6916" width="0.42578125" style="3" customWidth="1"/>
    <col min="6917" max="6917" width="6.85546875" style="3" customWidth="1"/>
    <col min="6918" max="6918" width="6.42578125" style="3" customWidth="1"/>
    <col min="6919" max="7154" width="9.140625" style="3"/>
    <col min="7155" max="7155" width="3.85546875" style="3" customWidth="1"/>
    <col min="7156" max="7156" width="51.28515625" style="3" customWidth="1"/>
    <col min="7157" max="7157" width="4.85546875" style="3" bestFit="1" customWidth="1"/>
    <col min="7158" max="7158" width="9.28515625" style="3" bestFit="1" customWidth="1"/>
    <col min="7159" max="7159" width="10.42578125" style="3" bestFit="1" customWidth="1"/>
    <col min="7160" max="7160" width="10.85546875" style="3" customWidth="1"/>
    <col min="7161" max="7161" width="10" style="3" customWidth="1"/>
    <col min="7162" max="7162" width="10.85546875" style="3" customWidth="1"/>
    <col min="7163" max="7166" width="4.28515625" style="3" customWidth="1"/>
    <col min="7167" max="7167" width="0.42578125" style="3" customWidth="1"/>
    <col min="7168" max="7171" width="4.28515625" style="3" customWidth="1"/>
    <col min="7172" max="7172" width="0.42578125" style="3" customWidth="1"/>
    <col min="7173" max="7173" width="6.85546875" style="3" customWidth="1"/>
    <col min="7174" max="7174" width="6.42578125" style="3" customWidth="1"/>
    <col min="7175" max="7410" width="9.140625" style="3"/>
    <col min="7411" max="7411" width="3.85546875" style="3" customWidth="1"/>
    <col min="7412" max="7412" width="51.28515625" style="3" customWidth="1"/>
    <col min="7413" max="7413" width="4.85546875" style="3" bestFit="1" customWidth="1"/>
    <col min="7414" max="7414" width="9.28515625" style="3" bestFit="1" customWidth="1"/>
    <col min="7415" max="7415" width="10.42578125" style="3" bestFit="1" customWidth="1"/>
    <col min="7416" max="7416" width="10.85546875" style="3" customWidth="1"/>
    <col min="7417" max="7417" width="10" style="3" customWidth="1"/>
    <col min="7418" max="7418" width="10.85546875" style="3" customWidth="1"/>
    <col min="7419" max="7422" width="4.28515625" style="3" customWidth="1"/>
    <col min="7423" max="7423" width="0.42578125" style="3" customWidth="1"/>
    <col min="7424" max="7427" width="4.28515625" style="3" customWidth="1"/>
    <col min="7428" max="7428" width="0.42578125" style="3" customWidth="1"/>
    <col min="7429" max="7429" width="6.85546875" style="3" customWidth="1"/>
    <col min="7430" max="7430" width="6.42578125" style="3" customWidth="1"/>
    <col min="7431" max="7666" width="9.140625" style="3"/>
    <col min="7667" max="7667" width="3.85546875" style="3" customWidth="1"/>
    <col min="7668" max="7668" width="51.28515625" style="3" customWidth="1"/>
    <col min="7669" max="7669" width="4.85546875" style="3" bestFit="1" customWidth="1"/>
    <col min="7670" max="7670" width="9.28515625" style="3" bestFit="1" customWidth="1"/>
    <col min="7671" max="7671" width="10.42578125" style="3" bestFit="1" customWidth="1"/>
    <col min="7672" max="7672" width="10.85546875" style="3" customWidth="1"/>
    <col min="7673" max="7673" width="10" style="3" customWidth="1"/>
    <col min="7674" max="7674" width="10.85546875" style="3" customWidth="1"/>
    <col min="7675" max="7678" width="4.28515625" style="3" customWidth="1"/>
    <col min="7679" max="7679" width="0.42578125" style="3" customWidth="1"/>
    <col min="7680" max="7683" width="4.28515625" style="3" customWidth="1"/>
    <col min="7684" max="7684" width="0.42578125" style="3" customWidth="1"/>
    <col min="7685" max="7685" width="6.85546875" style="3" customWidth="1"/>
    <col min="7686" max="7686" width="6.42578125" style="3" customWidth="1"/>
    <col min="7687" max="7922" width="9.140625" style="3"/>
    <col min="7923" max="7923" width="3.85546875" style="3" customWidth="1"/>
    <col min="7924" max="7924" width="51.28515625" style="3" customWidth="1"/>
    <col min="7925" max="7925" width="4.85546875" style="3" bestFit="1" customWidth="1"/>
    <col min="7926" max="7926" width="9.28515625" style="3" bestFit="1" customWidth="1"/>
    <col min="7927" max="7927" width="10.42578125" style="3" bestFit="1" customWidth="1"/>
    <col min="7928" max="7928" width="10.85546875" style="3" customWidth="1"/>
    <col min="7929" max="7929" width="10" style="3" customWidth="1"/>
    <col min="7930" max="7930" width="10.85546875" style="3" customWidth="1"/>
    <col min="7931" max="7934" width="4.28515625" style="3" customWidth="1"/>
    <col min="7935" max="7935" width="0.42578125" style="3" customWidth="1"/>
    <col min="7936" max="7939" width="4.28515625" style="3" customWidth="1"/>
    <col min="7940" max="7940" width="0.42578125" style="3" customWidth="1"/>
    <col min="7941" max="7941" width="6.85546875" style="3" customWidth="1"/>
    <col min="7942" max="7942" width="6.42578125" style="3" customWidth="1"/>
    <col min="7943" max="8178" width="9.140625" style="3"/>
    <col min="8179" max="8179" width="3.85546875" style="3" customWidth="1"/>
    <col min="8180" max="8180" width="51.28515625" style="3" customWidth="1"/>
    <col min="8181" max="8181" width="4.85546875" style="3" bestFit="1" customWidth="1"/>
    <col min="8182" max="8182" width="9.28515625" style="3" bestFit="1" customWidth="1"/>
    <col min="8183" max="8183" width="10.42578125" style="3" bestFit="1" customWidth="1"/>
    <col min="8184" max="8184" width="10.85546875" style="3" customWidth="1"/>
    <col min="8185" max="8185" width="10" style="3" customWidth="1"/>
    <col min="8186" max="8186" width="10.85546875" style="3" customWidth="1"/>
    <col min="8187" max="8190" width="4.28515625" style="3" customWidth="1"/>
    <col min="8191" max="8191" width="0.42578125" style="3" customWidth="1"/>
    <col min="8192" max="8195" width="4.28515625" style="3" customWidth="1"/>
    <col min="8196" max="8196" width="0.42578125" style="3" customWidth="1"/>
    <col min="8197" max="8197" width="6.85546875" style="3" customWidth="1"/>
    <col min="8198" max="8198" width="6.42578125" style="3" customWidth="1"/>
    <col min="8199" max="8434" width="9.140625" style="3"/>
    <col min="8435" max="8435" width="3.85546875" style="3" customWidth="1"/>
    <col min="8436" max="8436" width="51.28515625" style="3" customWidth="1"/>
    <col min="8437" max="8437" width="4.85546875" style="3" bestFit="1" customWidth="1"/>
    <col min="8438" max="8438" width="9.28515625" style="3" bestFit="1" customWidth="1"/>
    <col min="8439" max="8439" width="10.42578125" style="3" bestFit="1" customWidth="1"/>
    <col min="8440" max="8440" width="10.85546875" style="3" customWidth="1"/>
    <col min="8441" max="8441" width="10" style="3" customWidth="1"/>
    <col min="8442" max="8442" width="10.85546875" style="3" customWidth="1"/>
    <col min="8443" max="8446" width="4.28515625" style="3" customWidth="1"/>
    <col min="8447" max="8447" width="0.42578125" style="3" customWidth="1"/>
    <col min="8448" max="8451" width="4.28515625" style="3" customWidth="1"/>
    <col min="8452" max="8452" width="0.42578125" style="3" customWidth="1"/>
    <col min="8453" max="8453" width="6.85546875" style="3" customWidth="1"/>
    <col min="8454" max="8454" width="6.42578125" style="3" customWidth="1"/>
    <col min="8455" max="8690" width="9.140625" style="3"/>
    <col min="8691" max="8691" width="3.85546875" style="3" customWidth="1"/>
    <col min="8692" max="8692" width="51.28515625" style="3" customWidth="1"/>
    <col min="8693" max="8693" width="4.85546875" style="3" bestFit="1" customWidth="1"/>
    <col min="8694" max="8694" width="9.28515625" style="3" bestFit="1" customWidth="1"/>
    <col min="8695" max="8695" width="10.42578125" style="3" bestFit="1" customWidth="1"/>
    <col min="8696" max="8696" width="10.85546875" style="3" customWidth="1"/>
    <col min="8697" max="8697" width="10" style="3" customWidth="1"/>
    <col min="8698" max="8698" width="10.85546875" style="3" customWidth="1"/>
    <col min="8699" max="8702" width="4.28515625" style="3" customWidth="1"/>
    <col min="8703" max="8703" width="0.42578125" style="3" customWidth="1"/>
    <col min="8704" max="8707" width="4.28515625" style="3" customWidth="1"/>
    <col min="8708" max="8708" width="0.42578125" style="3" customWidth="1"/>
    <col min="8709" max="8709" width="6.85546875" style="3" customWidth="1"/>
    <col min="8710" max="8710" width="6.42578125" style="3" customWidth="1"/>
    <col min="8711" max="8946" width="9.140625" style="3"/>
    <col min="8947" max="8947" width="3.85546875" style="3" customWidth="1"/>
    <col min="8948" max="8948" width="51.28515625" style="3" customWidth="1"/>
    <col min="8949" max="8949" width="4.85546875" style="3" bestFit="1" customWidth="1"/>
    <col min="8950" max="8950" width="9.28515625" style="3" bestFit="1" customWidth="1"/>
    <col min="8951" max="8951" width="10.42578125" style="3" bestFit="1" customWidth="1"/>
    <col min="8952" max="8952" width="10.85546875" style="3" customWidth="1"/>
    <col min="8953" max="8953" width="10" style="3" customWidth="1"/>
    <col min="8954" max="8954" width="10.85546875" style="3" customWidth="1"/>
    <col min="8955" max="8958" width="4.28515625" style="3" customWidth="1"/>
    <col min="8959" max="8959" width="0.42578125" style="3" customWidth="1"/>
    <col min="8960" max="8963" width="4.28515625" style="3" customWidth="1"/>
    <col min="8964" max="8964" width="0.42578125" style="3" customWidth="1"/>
    <col min="8965" max="8965" width="6.85546875" style="3" customWidth="1"/>
    <col min="8966" max="8966" width="6.42578125" style="3" customWidth="1"/>
    <col min="8967" max="9202" width="9.140625" style="3"/>
    <col min="9203" max="9203" width="3.85546875" style="3" customWidth="1"/>
    <col min="9204" max="9204" width="51.28515625" style="3" customWidth="1"/>
    <col min="9205" max="9205" width="4.85546875" style="3" bestFit="1" customWidth="1"/>
    <col min="9206" max="9206" width="9.28515625" style="3" bestFit="1" customWidth="1"/>
    <col min="9207" max="9207" width="10.42578125" style="3" bestFit="1" customWidth="1"/>
    <col min="9208" max="9208" width="10.85546875" style="3" customWidth="1"/>
    <col min="9209" max="9209" width="10" style="3" customWidth="1"/>
    <col min="9210" max="9210" width="10.85546875" style="3" customWidth="1"/>
    <col min="9211" max="9214" width="4.28515625" style="3" customWidth="1"/>
    <col min="9215" max="9215" width="0.42578125" style="3" customWidth="1"/>
    <col min="9216" max="9219" width="4.28515625" style="3" customWidth="1"/>
    <col min="9220" max="9220" width="0.42578125" style="3" customWidth="1"/>
    <col min="9221" max="9221" width="6.85546875" style="3" customWidth="1"/>
    <col min="9222" max="9222" width="6.42578125" style="3" customWidth="1"/>
    <col min="9223" max="9458" width="9.140625" style="3"/>
    <col min="9459" max="9459" width="3.85546875" style="3" customWidth="1"/>
    <col min="9460" max="9460" width="51.28515625" style="3" customWidth="1"/>
    <col min="9461" max="9461" width="4.85546875" style="3" bestFit="1" customWidth="1"/>
    <col min="9462" max="9462" width="9.28515625" style="3" bestFit="1" customWidth="1"/>
    <col min="9463" max="9463" width="10.42578125" style="3" bestFit="1" customWidth="1"/>
    <col min="9464" max="9464" width="10.85546875" style="3" customWidth="1"/>
    <col min="9465" max="9465" width="10" style="3" customWidth="1"/>
    <col min="9466" max="9466" width="10.85546875" style="3" customWidth="1"/>
    <col min="9467" max="9470" width="4.28515625" style="3" customWidth="1"/>
    <col min="9471" max="9471" width="0.42578125" style="3" customWidth="1"/>
    <col min="9472" max="9475" width="4.28515625" style="3" customWidth="1"/>
    <col min="9476" max="9476" width="0.42578125" style="3" customWidth="1"/>
    <col min="9477" max="9477" width="6.85546875" style="3" customWidth="1"/>
    <col min="9478" max="9478" width="6.42578125" style="3" customWidth="1"/>
    <col min="9479" max="9714" width="9.140625" style="3"/>
    <col min="9715" max="9715" width="3.85546875" style="3" customWidth="1"/>
    <col min="9716" max="9716" width="51.28515625" style="3" customWidth="1"/>
    <col min="9717" max="9717" width="4.85546875" style="3" bestFit="1" customWidth="1"/>
    <col min="9718" max="9718" width="9.28515625" style="3" bestFit="1" customWidth="1"/>
    <col min="9719" max="9719" width="10.42578125" style="3" bestFit="1" customWidth="1"/>
    <col min="9720" max="9720" width="10.85546875" style="3" customWidth="1"/>
    <col min="9721" max="9721" width="10" style="3" customWidth="1"/>
    <col min="9722" max="9722" width="10.85546875" style="3" customWidth="1"/>
    <col min="9723" max="9726" width="4.28515625" style="3" customWidth="1"/>
    <col min="9727" max="9727" width="0.42578125" style="3" customWidth="1"/>
    <col min="9728" max="9731" width="4.28515625" style="3" customWidth="1"/>
    <col min="9732" max="9732" width="0.42578125" style="3" customWidth="1"/>
    <col min="9733" max="9733" width="6.85546875" style="3" customWidth="1"/>
    <col min="9734" max="9734" width="6.42578125" style="3" customWidth="1"/>
    <col min="9735" max="9970" width="9.140625" style="3"/>
    <col min="9971" max="9971" width="3.85546875" style="3" customWidth="1"/>
    <col min="9972" max="9972" width="51.28515625" style="3" customWidth="1"/>
    <col min="9973" max="9973" width="4.85546875" style="3" bestFit="1" customWidth="1"/>
    <col min="9974" max="9974" width="9.28515625" style="3" bestFit="1" customWidth="1"/>
    <col min="9975" max="9975" width="10.42578125" style="3" bestFit="1" customWidth="1"/>
    <col min="9976" max="9976" width="10.85546875" style="3" customWidth="1"/>
    <col min="9977" max="9977" width="10" style="3" customWidth="1"/>
    <col min="9978" max="9978" width="10.85546875" style="3" customWidth="1"/>
    <col min="9979" max="9982" width="4.28515625" style="3" customWidth="1"/>
    <col min="9983" max="9983" width="0.42578125" style="3" customWidth="1"/>
    <col min="9984" max="9987" width="4.28515625" style="3" customWidth="1"/>
    <col min="9988" max="9988" width="0.42578125" style="3" customWidth="1"/>
    <col min="9989" max="9989" width="6.85546875" style="3" customWidth="1"/>
    <col min="9990" max="9990" width="6.42578125" style="3" customWidth="1"/>
    <col min="9991" max="10226" width="9.140625" style="3"/>
    <col min="10227" max="10227" width="3.85546875" style="3" customWidth="1"/>
    <col min="10228" max="10228" width="51.28515625" style="3" customWidth="1"/>
    <col min="10229" max="10229" width="4.85546875" style="3" bestFit="1" customWidth="1"/>
    <col min="10230" max="10230" width="9.28515625" style="3" bestFit="1" customWidth="1"/>
    <col min="10231" max="10231" width="10.42578125" style="3" bestFit="1" customWidth="1"/>
    <col min="10232" max="10232" width="10.85546875" style="3" customWidth="1"/>
    <col min="10233" max="10233" width="10" style="3" customWidth="1"/>
    <col min="10234" max="10234" width="10.85546875" style="3" customWidth="1"/>
    <col min="10235" max="10238" width="4.28515625" style="3" customWidth="1"/>
    <col min="10239" max="10239" width="0.42578125" style="3" customWidth="1"/>
    <col min="10240" max="10243" width="4.28515625" style="3" customWidth="1"/>
    <col min="10244" max="10244" width="0.42578125" style="3" customWidth="1"/>
    <col min="10245" max="10245" width="6.85546875" style="3" customWidth="1"/>
    <col min="10246" max="10246" width="6.42578125" style="3" customWidth="1"/>
    <col min="10247" max="10482" width="9.140625" style="3"/>
    <col min="10483" max="10483" width="3.85546875" style="3" customWidth="1"/>
    <col min="10484" max="10484" width="51.28515625" style="3" customWidth="1"/>
    <col min="10485" max="10485" width="4.85546875" style="3" bestFit="1" customWidth="1"/>
    <col min="10486" max="10486" width="9.28515625" style="3" bestFit="1" customWidth="1"/>
    <col min="10487" max="10487" width="10.42578125" style="3" bestFit="1" customWidth="1"/>
    <col min="10488" max="10488" width="10.85546875" style="3" customWidth="1"/>
    <col min="10489" max="10489" width="10" style="3" customWidth="1"/>
    <col min="10490" max="10490" width="10.85546875" style="3" customWidth="1"/>
    <col min="10491" max="10494" width="4.28515625" style="3" customWidth="1"/>
    <col min="10495" max="10495" width="0.42578125" style="3" customWidth="1"/>
    <col min="10496" max="10499" width="4.28515625" style="3" customWidth="1"/>
    <col min="10500" max="10500" width="0.42578125" style="3" customWidth="1"/>
    <col min="10501" max="10501" width="6.85546875" style="3" customWidth="1"/>
    <col min="10502" max="10502" width="6.42578125" style="3" customWidth="1"/>
    <col min="10503" max="10738" width="9.140625" style="3"/>
    <col min="10739" max="10739" width="3.85546875" style="3" customWidth="1"/>
    <col min="10740" max="10740" width="51.28515625" style="3" customWidth="1"/>
    <col min="10741" max="10741" width="4.85546875" style="3" bestFit="1" customWidth="1"/>
    <col min="10742" max="10742" width="9.28515625" style="3" bestFit="1" customWidth="1"/>
    <col min="10743" max="10743" width="10.42578125" style="3" bestFit="1" customWidth="1"/>
    <col min="10744" max="10744" width="10.85546875" style="3" customWidth="1"/>
    <col min="10745" max="10745" width="10" style="3" customWidth="1"/>
    <col min="10746" max="10746" width="10.85546875" style="3" customWidth="1"/>
    <col min="10747" max="10750" width="4.28515625" style="3" customWidth="1"/>
    <col min="10751" max="10751" width="0.42578125" style="3" customWidth="1"/>
    <col min="10752" max="10755" width="4.28515625" style="3" customWidth="1"/>
    <col min="10756" max="10756" width="0.42578125" style="3" customWidth="1"/>
    <col min="10757" max="10757" width="6.85546875" style="3" customWidth="1"/>
    <col min="10758" max="10758" width="6.42578125" style="3" customWidth="1"/>
    <col min="10759" max="10994" width="9.140625" style="3"/>
    <col min="10995" max="10995" width="3.85546875" style="3" customWidth="1"/>
    <col min="10996" max="10996" width="51.28515625" style="3" customWidth="1"/>
    <col min="10997" max="10997" width="4.85546875" style="3" bestFit="1" customWidth="1"/>
    <col min="10998" max="10998" width="9.28515625" style="3" bestFit="1" customWidth="1"/>
    <col min="10999" max="10999" width="10.42578125" style="3" bestFit="1" customWidth="1"/>
    <col min="11000" max="11000" width="10.85546875" style="3" customWidth="1"/>
    <col min="11001" max="11001" width="10" style="3" customWidth="1"/>
    <col min="11002" max="11002" width="10.85546875" style="3" customWidth="1"/>
    <col min="11003" max="11006" width="4.28515625" style="3" customWidth="1"/>
    <col min="11007" max="11007" width="0.42578125" style="3" customWidth="1"/>
    <col min="11008" max="11011" width="4.28515625" style="3" customWidth="1"/>
    <col min="11012" max="11012" width="0.42578125" style="3" customWidth="1"/>
    <col min="11013" max="11013" width="6.85546875" style="3" customWidth="1"/>
    <col min="11014" max="11014" width="6.42578125" style="3" customWidth="1"/>
    <col min="11015" max="11250" width="9.140625" style="3"/>
    <col min="11251" max="11251" width="3.85546875" style="3" customWidth="1"/>
    <col min="11252" max="11252" width="51.28515625" style="3" customWidth="1"/>
    <col min="11253" max="11253" width="4.85546875" style="3" bestFit="1" customWidth="1"/>
    <col min="11254" max="11254" width="9.28515625" style="3" bestFit="1" customWidth="1"/>
    <col min="11255" max="11255" width="10.42578125" style="3" bestFit="1" customWidth="1"/>
    <col min="11256" max="11256" width="10.85546875" style="3" customWidth="1"/>
    <col min="11257" max="11257" width="10" style="3" customWidth="1"/>
    <col min="11258" max="11258" width="10.85546875" style="3" customWidth="1"/>
    <col min="11259" max="11262" width="4.28515625" style="3" customWidth="1"/>
    <col min="11263" max="11263" width="0.42578125" style="3" customWidth="1"/>
    <col min="11264" max="11267" width="4.28515625" style="3" customWidth="1"/>
    <col min="11268" max="11268" width="0.42578125" style="3" customWidth="1"/>
    <col min="11269" max="11269" width="6.85546875" style="3" customWidth="1"/>
    <col min="11270" max="11270" width="6.42578125" style="3" customWidth="1"/>
    <col min="11271" max="11506" width="9.140625" style="3"/>
    <col min="11507" max="11507" width="3.85546875" style="3" customWidth="1"/>
    <col min="11508" max="11508" width="51.28515625" style="3" customWidth="1"/>
    <col min="11509" max="11509" width="4.85546875" style="3" bestFit="1" customWidth="1"/>
    <col min="11510" max="11510" width="9.28515625" style="3" bestFit="1" customWidth="1"/>
    <col min="11511" max="11511" width="10.42578125" style="3" bestFit="1" customWidth="1"/>
    <col min="11512" max="11512" width="10.85546875" style="3" customWidth="1"/>
    <col min="11513" max="11513" width="10" style="3" customWidth="1"/>
    <col min="11514" max="11514" width="10.85546875" style="3" customWidth="1"/>
    <col min="11515" max="11518" width="4.28515625" style="3" customWidth="1"/>
    <col min="11519" max="11519" width="0.42578125" style="3" customWidth="1"/>
    <col min="11520" max="11523" width="4.28515625" style="3" customWidth="1"/>
    <col min="11524" max="11524" width="0.42578125" style="3" customWidth="1"/>
    <col min="11525" max="11525" width="6.85546875" style="3" customWidth="1"/>
    <col min="11526" max="11526" width="6.42578125" style="3" customWidth="1"/>
    <col min="11527" max="11762" width="9.140625" style="3"/>
    <col min="11763" max="11763" width="3.85546875" style="3" customWidth="1"/>
    <col min="11764" max="11764" width="51.28515625" style="3" customWidth="1"/>
    <col min="11765" max="11765" width="4.85546875" style="3" bestFit="1" customWidth="1"/>
    <col min="11766" max="11766" width="9.28515625" style="3" bestFit="1" customWidth="1"/>
    <col min="11767" max="11767" width="10.42578125" style="3" bestFit="1" customWidth="1"/>
    <col min="11768" max="11768" width="10.85546875" style="3" customWidth="1"/>
    <col min="11769" max="11769" width="10" style="3" customWidth="1"/>
    <col min="11770" max="11770" width="10.85546875" style="3" customWidth="1"/>
    <col min="11771" max="11774" width="4.28515625" style="3" customWidth="1"/>
    <col min="11775" max="11775" width="0.42578125" style="3" customWidth="1"/>
    <col min="11776" max="11779" width="4.28515625" style="3" customWidth="1"/>
    <col min="11780" max="11780" width="0.42578125" style="3" customWidth="1"/>
    <col min="11781" max="11781" width="6.85546875" style="3" customWidth="1"/>
    <col min="11782" max="11782" width="6.42578125" style="3" customWidth="1"/>
    <col min="11783" max="12018" width="9.140625" style="3"/>
    <col min="12019" max="12019" width="3.85546875" style="3" customWidth="1"/>
    <col min="12020" max="12020" width="51.28515625" style="3" customWidth="1"/>
    <col min="12021" max="12021" width="4.85546875" style="3" bestFit="1" customWidth="1"/>
    <col min="12022" max="12022" width="9.28515625" style="3" bestFit="1" customWidth="1"/>
    <col min="12023" max="12023" width="10.42578125" style="3" bestFit="1" customWidth="1"/>
    <col min="12024" max="12024" width="10.85546875" style="3" customWidth="1"/>
    <col min="12025" max="12025" width="10" style="3" customWidth="1"/>
    <col min="12026" max="12026" width="10.85546875" style="3" customWidth="1"/>
    <col min="12027" max="12030" width="4.28515625" style="3" customWidth="1"/>
    <col min="12031" max="12031" width="0.42578125" style="3" customWidth="1"/>
    <col min="12032" max="12035" width="4.28515625" style="3" customWidth="1"/>
    <col min="12036" max="12036" width="0.42578125" style="3" customWidth="1"/>
    <col min="12037" max="12037" width="6.85546875" style="3" customWidth="1"/>
    <col min="12038" max="12038" width="6.42578125" style="3" customWidth="1"/>
    <col min="12039" max="12274" width="9.140625" style="3"/>
    <col min="12275" max="12275" width="3.85546875" style="3" customWidth="1"/>
    <col min="12276" max="12276" width="51.28515625" style="3" customWidth="1"/>
    <col min="12277" max="12277" width="4.85546875" style="3" bestFit="1" customWidth="1"/>
    <col min="12278" max="12278" width="9.28515625" style="3" bestFit="1" customWidth="1"/>
    <col min="12279" max="12279" width="10.42578125" style="3" bestFit="1" customWidth="1"/>
    <col min="12280" max="12280" width="10.85546875" style="3" customWidth="1"/>
    <col min="12281" max="12281" width="10" style="3" customWidth="1"/>
    <col min="12282" max="12282" width="10.85546875" style="3" customWidth="1"/>
    <col min="12283" max="12286" width="4.28515625" style="3" customWidth="1"/>
    <col min="12287" max="12287" width="0.42578125" style="3" customWidth="1"/>
    <col min="12288" max="12291" width="4.28515625" style="3" customWidth="1"/>
    <col min="12292" max="12292" width="0.42578125" style="3" customWidth="1"/>
    <col min="12293" max="12293" width="6.85546875" style="3" customWidth="1"/>
    <col min="12294" max="12294" width="6.42578125" style="3" customWidth="1"/>
    <col min="12295" max="12530" width="9.140625" style="3"/>
    <col min="12531" max="12531" width="3.85546875" style="3" customWidth="1"/>
    <col min="12532" max="12532" width="51.28515625" style="3" customWidth="1"/>
    <col min="12533" max="12533" width="4.85546875" style="3" bestFit="1" customWidth="1"/>
    <col min="12534" max="12534" width="9.28515625" style="3" bestFit="1" customWidth="1"/>
    <col min="12535" max="12535" width="10.42578125" style="3" bestFit="1" customWidth="1"/>
    <col min="12536" max="12536" width="10.85546875" style="3" customWidth="1"/>
    <col min="12537" max="12537" width="10" style="3" customWidth="1"/>
    <col min="12538" max="12538" width="10.85546875" style="3" customWidth="1"/>
    <col min="12539" max="12542" width="4.28515625" style="3" customWidth="1"/>
    <col min="12543" max="12543" width="0.42578125" style="3" customWidth="1"/>
    <col min="12544" max="12547" width="4.28515625" style="3" customWidth="1"/>
    <col min="12548" max="12548" width="0.42578125" style="3" customWidth="1"/>
    <col min="12549" max="12549" width="6.85546875" style="3" customWidth="1"/>
    <col min="12550" max="12550" width="6.42578125" style="3" customWidth="1"/>
    <col min="12551" max="12786" width="9.140625" style="3"/>
    <col min="12787" max="12787" width="3.85546875" style="3" customWidth="1"/>
    <col min="12788" max="12788" width="51.28515625" style="3" customWidth="1"/>
    <col min="12789" max="12789" width="4.85546875" style="3" bestFit="1" customWidth="1"/>
    <col min="12790" max="12790" width="9.28515625" style="3" bestFit="1" customWidth="1"/>
    <col min="12791" max="12791" width="10.42578125" style="3" bestFit="1" customWidth="1"/>
    <col min="12792" max="12792" width="10.85546875" style="3" customWidth="1"/>
    <col min="12793" max="12793" width="10" style="3" customWidth="1"/>
    <col min="12794" max="12794" width="10.85546875" style="3" customWidth="1"/>
    <col min="12795" max="12798" width="4.28515625" style="3" customWidth="1"/>
    <col min="12799" max="12799" width="0.42578125" style="3" customWidth="1"/>
    <col min="12800" max="12803" width="4.28515625" style="3" customWidth="1"/>
    <col min="12804" max="12804" width="0.42578125" style="3" customWidth="1"/>
    <col min="12805" max="12805" width="6.85546875" style="3" customWidth="1"/>
    <col min="12806" max="12806" width="6.42578125" style="3" customWidth="1"/>
    <col min="12807" max="13042" width="9.140625" style="3"/>
    <col min="13043" max="13043" width="3.85546875" style="3" customWidth="1"/>
    <col min="13044" max="13044" width="51.28515625" style="3" customWidth="1"/>
    <col min="13045" max="13045" width="4.85546875" style="3" bestFit="1" customWidth="1"/>
    <col min="13046" max="13046" width="9.28515625" style="3" bestFit="1" customWidth="1"/>
    <col min="13047" max="13047" width="10.42578125" style="3" bestFit="1" customWidth="1"/>
    <col min="13048" max="13048" width="10.85546875" style="3" customWidth="1"/>
    <col min="13049" max="13049" width="10" style="3" customWidth="1"/>
    <col min="13050" max="13050" width="10.85546875" style="3" customWidth="1"/>
    <col min="13051" max="13054" width="4.28515625" style="3" customWidth="1"/>
    <col min="13055" max="13055" width="0.42578125" style="3" customWidth="1"/>
    <col min="13056" max="13059" width="4.28515625" style="3" customWidth="1"/>
    <col min="13060" max="13060" width="0.42578125" style="3" customWidth="1"/>
    <col min="13061" max="13061" width="6.85546875" style="3" customWidth="1"/>
    <col min="13062" max="13062" width="6.42578125" style="3" customWidth="1"/>
    <col min="13063" max="13298" width="9.140625" style="3"/>
    <col min="13299" max="13299" width="3.85546875" style="3" customWidth="1"/>
    <col min="13300" max="13300" width="51.28515625" style="3" customWidth="1"/>
    <col min="13301" max="13301" width="4.85546875" style="3" bestFit="1" customWidth="1"/>
    <col min="13302" max="13302" width="9.28515625" style="3" bestFit="1" customWidth="1"/>
    <col min="13303" max="13303" width="10.42578125" style="3" bestFit="1" customWidth="1"/>
    <col min="13304" max="13304" width="10.85546875" style="3" customWidth="1"/>
    <col min="13305" max="13305" width="10" style="3" customWidth="1"/>
    <col min="13306" max="13306" width="10.85546875" style="3" customWidth="1"/>
    <col min="13307" max="13310" width="4.28515625" style="3" customWidth="1"/>
    <col min="13311" max="13311" width="0.42578125" style="3" customWidth="1"/>
    <col min="13312" max="13315" width="4.28515625" style="3" customWidth="1"/>
    <col min="13316" max="13316" width="0.42578125" style="3" customWidth="1"/>
    <col min="13317" max="13317" width="6.85546875" style="3" customWidth="1"/>
    <col min="13318" max="13318" width="6.42578125" style="3" customWidth="1"/>
    <col min="13319" max="13554" width="9.140625" style="3"/>
    <col min="13555" max="13555" width="3.85546875" style="3" customWidth="1"/>
    <col min="13556" max="13556" width="51.28515625" style="3" customWidth="1"/>
    <col min="13557" max="13557" width="4.85546875" style="3" bestFit="1" customWidth="1"/>
    <col min="13558" max="13558" width="9.28515625" style="3" bestFit="1" customWidth="1"/>
    <col min="13559" max="13559" width="10.42578125" style="3" bestFit="1" customWidth="1"/>
    <col min="13560" max="13560" width="10.85546875" style="3" customWidth="1"/>
    <col min="13561" max="13561" width="10" style="3" customWidth="1"/>
    <col min="13562" max="13562" width="10.85546875" style="3" customWidth="1"/>
    <col min="13563" max="13566" width="4.28515625" style="3" customWidth="1"/>
    <col min="13567" max="13567" width="0.42578125" style="3" customWidth="1"/>
    <col min="13568" max="13571" width="4.28515625" style="3" customWidth="1"/>
    <col min="13572" max="13572" width="0.42578125" style="3" customWidth="1"/>
    <col min="13573" max="13573" width="6.85546875" style="3" customWidth="1"/>
    <col min="13574" max="13574" width="6.42578125" style="3" customWidth="1"/>
    <col min="13575" max="13810" width="9.140625" style="3"/>
    <col min="13811" max="13811" width="3.85546875" style="3" customWidth="1"/>
    <col min="13812" max="13812" width="51.28515625" style="3" customWidth="1"/>
    <col min="13813" max="13813" width="4.85546875" style="3" bestFit="1" customWidth="1"/>
    <col min="13814" max="13814" width="9.28515625" style="3" bestFit="1" customWidth="1"/>
    <col min="13815" max="13815" width="10.42578125" style="3" bestFit="1" customWidth="1"/>
    <col min="13816" max="13816" width="10.85546875" style="3" customWidth="1"/>
    <col min="13817" max="13817" width="10" style="3" customWidth="1"/>
    <col min="13818" max="13818" width="10.85546875" style="3" customWidth="1"/>
    <col min="13819" max="13822" width="4.28515625" style="3" customWidth="1"/>
    <col min="13823" max="13823" width="0.42578125" style="3" customWidth="1"/>
    <col min="13824" max="13827" width="4.28515625" style="3" customWidth="1"/>
    <col min="13828" max="13828" width="0.42578125" style="3" customWidth="1"/>
    <col min="13829" max="13829" width="6.85546875" style="3" customWidth="1"/>
    <col min="13830" max="13830" width="6.42578125" style="3" customWidth="1"/>
    <col min="13831" max="14066" width="9.140625" style="3"/>
    <col min="14067" max="14067" width="3.85546875" style="3" customWidth="1"/>
    <col min="14068" max="14068" width="51.28515625" style="3" customWidth="1"/>
    <col min="14069" max="14069" width="4.85546875" style="3" bestFit="1" customWidth="1"/>
    <col min="14070" max="14070" width="9.28515625" style="3" bestFit="1" customWidth="1"/>
    <col min="14071" max="14071" width="10.42578125" style="3" bestFit="1" customWidth="1"/>
    <col min="14072" max="14072" width="10.85546875" style="3" customWidth="1"/>
    <col min="14073" max="14073" width="10" style="3" customWidth="1"/>
    <col min="14074" max="14074" width="10.85546875" style="3" customWidth="1"/>
    <col min="14075" max="14078" width="4.28515625" style="3" customWidth="1"/>
    <col min="14079" max="14079" width="0.42578125" style="3" customWidth="1"/>
    <col min="14080" max="14083" width="4.28515625" style="3" customWidth="1"/>
    <col min="14084" max="14084" width="0.42578125" style="3" customWidth="1"/>
    <col min="14085" max="14085" width="6.85546875" style="3" customWidth="1"/>
    <col min="14086" max="14086" width="6.42578125" style="3" customWidth="1"/>
    <col min="14087" max="14322" width="9.140625" style="3"/>
    <col min="14323" max="14323" width="3.85546875" style="3" customWidth="1"/>
    <col min="14324" max="14324" width="51.28515625" style="3" customWidth="1"/>
    <col min="14325" max="14325" width="4.85546875" style="3" bestFit="1" customWidth="1"/>
    <col min="14326" max="14326" width="9.28515625" style="3" bestFit="1" customWidth="1"/>
    <col min="14327" max="14327" width="10.42578125" style="3" bestFit="1" customWidth="1"/>
    <col min="14328" max="14328" width="10.85546875" style="3" customWidth="1"/>
    <col min="14329" max="14329" width="10" style="3" customWidth="1"/>
    <col min="14330" max="14330" width="10.85546875" style="3" customWidth="1"/>
    <col min="14331" max="14334" width="4.28515625" style="3" customWidth="1"/>
    <col min="14335" max="14335" width="0.42578125" style="3" customWidth="1"/>
    <col min="14336" max="14339" width="4.28515625" style="3" customWidth="1"/>
    <col min="14340" max="14340" width="0.42578125" style="3" customWidth="1"/>
    <col min="14341" max="14341" width="6.85546875" style="3" customWidth="1"/>
    <col min="14342" max="14342" width="6.42578125" style="3" customWidth="1"/>
    <col min="14343" max="14578" width="9.140625" style="3"/>
    <col min="14579" max="14579" width="3.85546875" style="3" customWidth="1"/>
    <col min="14580" max="14580" width="51.28515625" style="3" customWidth="1"/>
    <col min="14581" max="14581" width="4.85546875" style="3" bestFit="1" customWidth="1"/>
    <col min="14582" max="14582" width="9.28515625" style="3" bestFit="1" customWidth="1"/>
    <col min="14583" max="14583" width="10.42578125" style="3" bestFit="1" customWidth="1"/>
    <col min="14584" max="14584" width="10.85546875" style="3" customWidth="1"/>
    <col min="14585" max="14585" width="10" style="3" customWidth="1"/>
    <col min="14586" max="14586" width="10.85546875" style="3" customWidth="1"/>
    <col min="14587" max="14590" width="4.28515625" style="3" customWidth="1"/>
    <col min="14591" max="14591" width="0.42578125" style="3" customWidth="1"/>
    <col min="14592" max="14595" width="4.28515625" style="3" customWidth="1"/>
    <col min="14596" max="14596" width="0.42578125" style="3" customWidth="1"/>
    <col min="14597" max="14597" width="6.85546875" style="3" customWidth="1"/>
    <col min="14598" max="14598" width="6.42578125" style="3" customWidth="1"/>
    <col min="14599" max="14834" width="9.140625" style="3"/>
    <col min="14835" max="14835" width="3.85546875" style="3" customWidth="1"/>
    <col min="14836" max="14836" width="51.28515625" style="3" customWidth="1"/>
    <col min="14837" max="14837" width="4.85546875" style="3" bestFit="1" customWidth="1"/>
    <col min="14838" max="14838" width="9.28515625" style="3" bestFit="1" customWidth="1"/>
    <col min="14839" max="14839" width="10.42578125" style="3" bestFit="1" customWidth="1"/>
    <col min="14840" max="14840" width="10.85546875" style="3" customWidth="1"/>
    <col min="14841" max="14841" width="10" style="3" customWidth="1"/>
    <col min="14842" max="14842" width="10.85546875" style="3" customWidth="1"/>
    <col min="14843" max="14846" width="4.28515625" style="3" customWidth="1"/>
    <col min="14847" max="14847" width="0.42578125" style="3" customWidth="1"/>
    <col min="14848" max="14851" width="4.28515625" style="3" customWidth="1"/>
    <col min="14852" max="14852" width="0.42578125" style="3" customWidth="1"/>
    <col min="14853" max="14853" width="6.85546875" style="3" customWidth="1"/>
    <col min="14854" max="14854" width="6.42578125" style="3" customWidth="1"/>
    <col min="14855" max="15090" width="9.140625" style="3"/>
    <col min="15091" max="15091" width="3.85546875" style="3" customWidth="1"/>
    <col min="15092" max="15092" width="51.28515625" style="3" customWidth="1"/>
    <col min="15093" max="15093" width="4.85546875" style="3" bestFit="1" customWidth="1"/>
    <col min="15094" max="15094" width="9.28515625" style="3" bestFit="1" customWidth="1"/>
    <col min="15095" max="15095" width="10.42578125" style="3" bestFit="1" customWidth="1"/>
    <col min="15096" max="15096" width="10.85546875" style="3" customWidth="1"/>
    <col min="15097" max="15097" width="10" style="3" customWidth="1"/>
    <col min="15098" max="15098" width="10.85546875" style="3" customWidth="1"/>
    <col min="15099" max="15102" width="4.28515625" style="3" customWidth="1"/>
    <col min="15103" max="15103" width="0.42578125" style="3" customWidth="1"/>
    <col min="15104" max="15107" width="4.28515625" style="3" customWidth="1"/>
    <col min="15108" max="15108" width="0.42578125" style="3" customWidth="1"/>
    <col min="15109" max="15109" width="6.85546875" style="3" customWidth="1"/>
    <col min="15110" max="15110" width="6.42578125" style="3" customWidth="1"/>
    <col min="15111" max="15346" width="9.140625" style="3"/>
    <col min="15347" max="15347" width="3.85546875" style="3" customWidth="1"/>
    <col min="15348" max="15348" width="51.28515625" style="3" customWidth="1"/>
    <col min="15349" max="15349" width="4.85546875" style="3" bestFit="1" customWidth="1"/>
    <col min="15350" max="15350" width="9.28515625" style="3" bestFit="1" customWidth="1"/>
    <col min="15351" max="15351" width="10.42578125" style="3" bestFit="1" customWidth="1"/>
    <col min="15352" max="15352" width="10.85546875" style="3" customWidth="1"/>
    <col min="15353" max="15353" width="10" style="3" customWidth="1"/>
    <col min="15354" max="15354" width="10.85546875" style="3" customWidth="1"/>
    <col min="15355" max="15358" width="4.28515625" style="3" customWidth="1"/>
    <col min="15359" max="15359" width="0.42578125" style="3" customWidth="1"/>
    <col min="15360" max="15363" width="4.28515625" style="3" customWidth="1"/>
    <col min="15364" max="15364" width="0.42578125" style="3" customWidth="1"/>
    <col min="15365" max="15365" width="6.85546875" style="3" customWidth="1"/>
    <col min="15366" max="15366" width="6.42578125" style="3" customWidth="1"/>
    <col min="15367" max="15602" width="9.140625" style="3"/>
    <col min="15603" max="15603" width="3.85546875" style="3" customWidth="1"/>
    <col min="15604" max="15604" width="51.28515625" style="3" customWidth="1"/>
    <col min="15605" max="15605" width="4.85546875" style="3" bestFit="1" customWidth="1"/>
    <col min="15606" max="15606" width="9.28515625" style="3" bestFit="1" customWidth="1"/>
    <col min="15607" max="15607" width="10.42578125" style="3" bestFit="1" customWidth="1"/>
    <col min="15608" max="15608" width="10.85546875" style="3" customWidth="1"/>
    <col min="15609" max="15609" width="10" style="3" customWidth="1"/>
    <col min="15610" max="15610" width="10.85546875" style="3" customWidth="1"/>
    <col min="15611" max="15614" width="4.28515625" style="3" customWidth="1"/>
    <col min="15615" max="15615" width="0.42578125" style="3" customWidth="1"/>
    <col min="15616" max="15619" width="4.28515625" style="3" customWidth="1"/>
    <col min="15620" max="15620" width="0.42578125" style="3" customWidth="1"/>
    <col min="15621" max="15621" width="6.85546875" style="3" customWidth="1"/>
    <col min="15622" max="15622" width="6.42578125" style="3" customWidth="1"/>
    <col min="15623" max="15858" width="9.140625" style="3"/>
    <col min="15859" max="15859" width="3.85546875" style="3" customWidth="1"/>
    <col min="15860" max="15860" width="51.28515625" style="3" customWidth="1"/>
    <col min="15861" max="15861" width="4.85546875" style="3" bestFit="1" customWidth="1"/>
    <col min="15862" max="15862" width="9.28515625" style="3" bestFit="1" customWidth="1"/>
    <col min="15863" max="15863" width="10.42578125" style="3" bestFit="1" customWidth="1"/>
    <col min="15864" max="15864" width="10.85546875" style="3" customWidth="1"/>
    <col min="15865" max="15865" width="10" style="3" customWidth="1"/>
    <col min="15866" max="15866" width="10.85546875" style="3" customWidth="1"/>
    <col min="15867" max="15870" width="4.28515625" style="3" customWidth="1"/>
    <col min="15871" max="15871" width="0.42578125" style="3" customWidth="1"/>
    <col min="15872" max="15875" width="4.28515625" style="3" customWidth="1"/>
    <col min="15876" max="15876" width="0.42578125" style="3" customWidth="1"/>
    <col min="15877" max="15877" width="6.85546875" style="3" customWidth="1"/>
    <col min="15878" max="15878" width="6.42578125" style="3" customWidth="1"/>
    <col min="15879" max="16114" width="9.140625" style="3"/>
    <col min="16115" max="16115" width="3.85546875" style="3" customWidth="1"/>
    <col min="16116" max="16116" width="51.28515625" style="3" customWidth="1"/>
    <col min="16117" max="16117" width="4.85546875" style="3" bestFit="1" customWidth="1"/>
    <col min="16118" max="16118" width="9.28515625" style="3" bestFit="1" customWidth="1"/>
    <col min="16119" max="16119" width="10.42578125" style="3" bestFit="1" customWidth="1"/>
    <col min="16120" max="16120" width="10.85546875" style="3" customWidth="1"/>
    <col min="16121" max="16121" width="10" style="3" customWidth="1"/>
    <col min="16122" max="16122" width="10.85546875" style="3" customWidth="1"/>
    <col min="16123" max="16126" width="4.28515625" style="3" customWidth="1"/>
    <col min="16127" max="16127" width="0.42578125" style="3" customWidth="1"/>
    <col min="16128" max="16131" width="4.28515625" style="3" customWidth="1"/>
    <col min="16132" max="16132" width="0.42578125" style="3" customWidth="1"/>
    <col min="16133" max="16133" width="6.85546875" style="3" customWidth="1"/>
    <col min="16134" max="16134" width="6.42578125" style="3" customWidth="1"/>
    <col min="16135" max="16384" width="9.140625" style="3"/>
  </cols>
  <sheetData>
    <row r="2" spans="1:12" x14ac:dyDescent="0.2">
      <c r="A2" s="83"/>
      <c r="B2" s="84"/>
    </row>
    <row r="3" spans="1:12" x14ac:dyDescent="0.2">
      <c r="A3" s="1" t="s">
        <v>155</v>
      </c>
      <c r="C3" s="1"/>
      <c r="D3" s="5"/>
      <c r="E3" s="5"/>
      <c r="F3" s="5"/>
      <c r="G3" s="5"/>
    </row>
    <row r="4" spans="1:12" x14ac:dyDescent="0.2">
      <c r="A4" s="1"/>
      <c r="C4" s="1"/>
      <c r="D4" s="5"/>
      <c r="E4" s="5"/>
      <c r="F4" s="5"/>
      <c r="G4" s="5"/>
    </row>
    <row r="5" spans="1:12" x14ac:dyDescent="0.2">
      <c r="A5" s="1" t="s">
        <v>94</v>
      </c>
      <c r="C5" s="1"/>
      <c r="D5" s="5"/>
      <c r="E5" s="5"/>
      <c r="F5" s="5"/>
      <c r="G5" s="5"/>
    </row>
    <row r="6" spans="1:12" s="10" customFormat="1" x14ac:dyDescent="0.2">
      <c r="A6" s="1"/>
      <c r="B6" s="6"/>
      <c r="C6" s="6"/>
      <c r="D6" s="6"/>
      <c r="E6" s="7"/>
      <c r="F6" s="8"/>
      <c r="G6" s="8"/>
      <c r="H6" s="9"/>
      <c r="I6" s="3"/>
      <c r="J6" s="3"/>
      <c r="K6" s="3"/>
      <c r="L6" s="3"/>
    </row>
    <row r="7" spans="1:12" s="10" customFormat="1" ht="15" thickBot="1" x14ac:dyDescent="0.25">
      <c r="A7" s="1"/>
      <c r="B7" s="6"/>
      <c r="C7" s="6"/>
      <c r="D7" s="6"/>
      <c r="E7" s="7"/>
      <c r="F7" s="8"/>
      <c r="G7" s="8"/>
      <c r="H7" s="9"/>
      <c r="I7" s="3"/>
      <c r="J7" s="3"/>
      <c r="K7" s="3"/>
      <c r="L7" s="3"/>
    </row>
    <row r="8" spans="1:12" s="14" customFormat="1" ht="57" x14ac:dyDescent="0.2">
      <c r="A8" s="37"/>
      <c r="B8" s="38" t="s">
        <v>0</v>
      </c>
      <c r="C8" s="39" t="s">
        <v>156</v>
      </c>
      <c r="D8" s="40" t="s">
        <v>1</v>
      </c>
      <c r="E8" s="40" t="s">
        <v>2</v>
      </c>
      <c r="F8" s="40" t="s">
        <v>3</v>
      </c>
      <c r="G8" s="40" t="s">
        <v>157</v>
      </c>
      <c r="H8" s="57" t="s">
        <v>4</v>
      </c>
      <c r="I8" s="66" t="s">
        <v>154</v>
      </c>
      <c r="J8" s="3"/>
      <c r="K8" s="3"/>
      <c r="L8" s="3"/>
    </row>
    <row r="9" spans="1:12" s="18" customFormat="1" x14ac:dyDescent="0.2">
      <c r="A9" s="41"/>
      <c r="B9" s="15">
        <v>1</v>
      </c>
      <c r="C9" s="16">
        <v>2</v>
      </c>
      <c r="D9" s="16">
        <v>3</v>
      </c>
      <c r="E9" s="16">
        <v>4</v>
      </c>
      <c r="F9" s="17" t="s">
        <v>5</v>
      </c>
      <c r="G9" s="16">
        <v>6</v>
      </c>
      <c r="H9" s="58" t="s">
        <v>6</v>
      </c>
      <c r="I9" s="67"/>
      <c r="J9" s="3"/>
      <c r="K9" s="3"/>
      <c r="L9" s="3"/>
    </row>
    <row r="10" spans="1:12" x14ac:dyDescent="0.2">
      <c r="A10" s="42"/>
      <c r="B10" s="79" t="s">
        <v>163</v>
      </c>
      <c r="C10" s="79"/>
      <c r="D10" s="79"/>
      <c r="E10" s="79"/>
      <c r="F10" s="79"/>
      <c r="G10" s="79"/>
      <c r="H10" s="80"/>
      <c r="I10" s="68"/>
    </row>
    <row r="11" spans="1:12" x14ac:dyDescent="0.2">
      <c r="A11" s="43" t="s">
        <v>7</v>
      </c>
      <c r="B11" s="19" t="s">
        <v>8</v>
      </c>
      <c r="C11" s="20"/>
      <c r="D11" s="21"/>
      <c r="E11" s="21"/>
      <c r="F11" s="22"/>
      <c r="G11" s="22"/>
      <c r="H11" s="59"/>
      <c r="I11" s="67"/>
    </row>
    <row r="12" spans="1:12" x14ac:dyDescent="0.2">
      <c r="A12" s="44" t="s">
        <v>9</v>
      </c>
      <c r="B12" s="23" t="s">
        <v>10</v>
      </c>
      <c r="C12" s="24" t="s">
        <v>11</v>
      </c>
      <c r="D12" s="25">
        <v>13</v>
      </c>
      <c r="E12" s="25">
        <v>1</v>
      </c>
      <c r="F12" s="25">
        <f>+E12*D12</f>
        <v>13</v>
      </c>
      <c r="G12" s="25"/>
      <c r="H12" s="59">
        <f t="shared" ref="H12:H27" si="0">+F12*G12</f>
        <v>0</v>
      </c>
      <c r="I12" s="67"/>
    </row>
    <row r="13" spans="1:12" ht="15.75" customHeight="1" x14ac:dyDescent="0.2">
      <c r="A13" s="44" t="s">
        <v>12</v>
      </c>
      <c r="B13" s="23" t="s">
        <v>13</v>
      </c>
      <c r="C13" s="24" t="s">
        <v>11</v>
      </c>
      <c r="D13" s="25">
        <v>1</v>
      </c>
      <c r="E13" s="25">
        <v>2</v>
      </c>
      <c r="F13" s="25">
        <f>+E13*D13</f>
        <v>2</v>
      </c>
      <c r="G13" s="25"/>
      <c r="H13" s="59">
        <f t="shared" si="0"/>
        <v>0</v>
      </c>
      <c r="I13" s="67"/>
    </row>
    <row r="14" spans="1:12" ht="15" customHeight="1" x14ac:dyDescent="0.2">
      <c r="A14" s="44" t="s">
        <v>14</v>
      </c>
      <c r="B14" s="23" t="s">
        <v>15</v>
      </c>
      <c r="C14" s="24" t="s">
        <v>16</v>
      </c>
      <c r="D14" s="25">
        <v>68</v>
      </c>
      <c r="E14" s="25">
        <v>2</v>
      </c>
      <c r="F14" s="25">
        <f t="shared" ref="F14:F27" si="1">+E14*D14</f>
        <v>136</v>
      </c>
      <c r="G14" s="25"/>
      <c r="H14" s="59">
        <f t="shared" si="0"/>
        <v>0</v>
      </c>
      <c r="I14" s="69"/>
      <c r="J14" s="10"/>
      <c r="K14" s="10"/>
      <c r="L14" s="10"/>
    </row>
    <row r="15" spans="1:12" ht="17.25" customHeight="1" x14ac:dyDescent="0.2">
      <c r="A15" s="44" t="s">
        <v>17</v>
      </c>
      <c r="B15" s="23" t="s">
        <v>18</v>
      </c>
      <c r="C15" s="24" t="s">
        <v>19</v>
      </c>
      <c r="D15" s="25">
        <v>15</v>
      </c>
      <c r="E15" s="25">
        <v>2</v>
      </c>
      <c r="F15" s="25">
        <f t="shared" si="1"/>
        <v>30</v>
      </c>
      <c r="G15" s="25"/>
      <c r="H15" s="59">
        <f t="shared" si="0"/>
        <v>0</v>
      </c>
      <c r="I15" s="69"/>
      <c r="J15" s="10"/>
      <c r="K15" s="10"/>
      <c r="L15" s="10"/>
    </row>
    <row r="16" spans="1:12" ht="27" customHeight="1" x14ac:dyDescent="0.2">
      <c r="A16" s="44" t="s">
        <v>20</v>
      </c>
      <c r="B16" s="23" t="s">
        <v>21</v>
      </c>
      <c r="C16" s="24" t="s">
        <v>16</v>
      </c>
      <c r="D16" s="25">
        <v>12</v>
      </c>
      <c r="E16" s="25">
        <v>2</v>
      </c>
      <c r="F16" s="25">
        <f t="shared" si="1"/>
        <v>24</v>
      </c>
      <c r="G16" s="25"/>
      <c r="H16" s="59">
        <f t="shared" si="0"/>
        <v>0</v>
      </c>
      <c r="I16" s="69"/>
      <c r="J16" s="10"/>
      <c r="K16" s="10"/>
      <c r="L16" s="10"/>
    </row>
    <row r="17" spans="1:12" x14ac:dyDescent="0.2">
      <c r="A17" s="44" t="s">
        <v>22</v>
      </c>
      <c r="B17" s="23" t="s">
        <v>23</v>
      </c>
      <c r="C17" s="24" t="s">
        <v>19</v>
      </c>
      <c r="D17" s="25">
        <v>5</v>
      </c>
      <c r="E17" s="25">
        <v>2</v>
      </c>
      <c r="F17" s="25">
        <f t="shared" si="1"/>
        <v>10</v>
      </c>
      <c r="G17" s="25"/>
      <c r="H17" s="59">
        <f t="shared" si="0"/>
        <v>0</v>
      </c>
      <c r="I17" s="70"/>
      <c r="J17" s="14"/>
      <c r="K17" s="14"/>
      <c r="L17" s="14"/>
    </row>
    <row r="18" spans="1:12" ht="15" customHeight="1" x14ac:dyDescent="0.2">
      <c r="A18" s="44" t="s">
        <v>24</v>
      </c>
      <c r="B18" s="23" t="s">
        <v>25</v>
      </c>
      <c r="C18" s="24" t="s">
        <v>19</v>
      </c>
      <c r="D18" s="25">
        <v>16</v>
      </c>
      <c r="E18" s="25">
        <v>2</v>
      </c>
      <c r="F18" s="25">
        <f t="shared" si="1"/>
        <v>32</v>
      </c>
      <c r="G18" s="25"/>
      <c r="H18" s="59">
        <f t="shared" si="0"/>
        <v>0</v>
      </c>
      <c r="I18" s="71"/>
      <c r="J18" s="18"/>
      <c r="K18" s="18"/>
      <c r="L18" s="18"/>
    </row>
    <row r="19" spans="1:12" ht="15.75" customHeight="1" x14ac:dyDescent="0.2">
      <c r="A19" s="44" t="s">
        <v>26</v>
      </c>
      <c r="B19" s="23" t="s">
        <v>27</v>
      </c>
      <c r="C19" s="24" t="s">
        <v>19</v>
      </c>
      <c r="D19" s="25">
        <v>360</v>
      </c>
      <c r="E19" s="25">
        <v>1</v>
      </c>
      <c r="F19" s="25">
        <f t="shared" si="1"/>
        <v>360</v>
      </c>
      <c r="G19" s="25"/>
      <c r="H19" s="59">
        <f t="shared" si="0"/>
        <v>0</v>
      </c>
      <c r="I19" s="67"/>
    </row>
    <row r="20" spans="1:12" x14ac:dyDescent="0.2">
      <c r="A20" s="44" t="s">
        <v>28</v>
      </c>
      <c r="B20" s="23" t="s">
        <v>29</v>
      </c>
      <c r="C20" s="24" t="s">
        <v>30</v>
      </c>
      <c r="D20" s="25">
        <v>1</v>
      </c>
      <c r="E20" s="25">
        <v>2</v>
      </c>
      <c r="F20" s="25">
        <f t="shared" si="1"/>
        <v>2</v>
      </c>
      <c r="G20" s="25"/>
      <c r="H20" s="59">
        <f t="shared" si="0"/>
        <v>0</v>
      </c>
      <c r="I20" s="67"/>
    </row>
    <row r="21" spans="1:12" x14ac:dyDescent="0.2">
      <c r="A21" s="44" t="s">
        <v>31</v>
      </c>
      <c r="B21" s="23" t="s">
        <v>32</v>
      </c>
      <c r="C21" s="24" t="s">
        <v>30</v>
      </c>
      <c r="D21" s="25">
        <v>1</v>
      </c>
      <c r="E21" s="25">
        <v>2</v>
      </c>
      <c r="F21" s="25">
        <f t="shared" si="1"/>
        <v>2</v>
      </c>
      <c r="G21" s="25"/>
      <c r="H21" s="59">
        <f t="shared" si="0"/>
        <v>0</v>
      </c>
      <c r="I21" s="67"/>
    </row>
    <row r="22" spans="1:12" x14ac:dyDescent="0.2">
      <c r="A22" s="44" t="s">
        <v>33</v>
      </c>
      <c r="B22" s="23" t="s">
        <v>34</v>
      </c>
      <c r="C22" s="24" t="s">
        <v>19</v>
      </c>
      <c r="D22" s="25">
        <v>1275</v>
      </c>
      <c r="E22" s="25">
        <v>2</v>
      </c>
      <c r="F22" s="25">
        <f t="shared" si="1"/>
        <v>2550</v>
      </c>
      <c r="G22" s="25"/>
      <c r="H22" s="59">
        <f t="shared" si="0"/>
        <v>0</v>
      </c>
      <c r="I22" s="67"/>
    </row>
    <row r="23" spans="1:12" x14ac:dyDescent="0.2">
      <c r="A23" s="44" t="s">
        <v>35</v>
      </c>
      <c r="B23" s="23" t="s">
        <v>36</v>
      </c>
      <c r="C23" s="24" t="s">
        <v>19</v>
      </c>
      <c r="D23" s="25">
        <v>55</v>
      </c>
      <c r="E23" s="25">
        <v>2</v>
      </c>
      <c r="F23" s="25">
        <f t="shared" si="1"/>
        <v>110</v>
      </c>
      <c r="G23" s="25"/>
      <c r="H23" s="59">
        <f t="shared" si="0"/>
        <v>0</v>
      </c>
      <c r="I23" s="67"/>
    </row>
    <row r="24" spans="1:12" x14ac:dyDescent="0.2">
      <c r="A24" s="44" t="s">
        <v>37</v>
      </c>
      <c r="B24" s="23" t="s">
        <v>38</v>
      </c>
      <c r="C24" s="24" t="s">
        <v>19</v>
      </c>
      <c r="D24" s="25">
        <v>60</v>
      </c>
      <c r="E24" s="25">
        <v>2</v>
      </c>
      <c r="F24" s="25">
        <f t="shared" si="1"/>
        <v>120</v>
      </c>
      <c r="G24" s="25"/>
      <c r="H24" s="59">
        <f t="shared" si="0"/>
        <v>0</v>
      </c>
      <c r="I24" s="67"/>
    </row>
    <row r="25" spans="1:12" x14ac:dyDescent="0.2">
      <c r="A25" s="44" t="s">
        <v>39</v>
      </c>
      <c r="B25" s="23" t="s">
        <v>40</v>
      </c>
      <c r="C25" s="24" t="s">
        <v>19</v>
      </c>
      <c r="D25" s="25">
        <v>70</v>
      </c>
      <c r="E25" s="25">
        <v>2</v>
      </c>
      <c r="F25" s="25">
        <f t="shared" si="1"/>
        <v>140</v>
      </c>
      <c r="G25" s="25"/>
      <c r="H25" s="59">
        <f t="shared" si="0"/>
        <v>0</v>
      </c>
      <c r="I25" s="67"/>
    </row>
    <row r="26" spans="1:12" ht="28.5" x14ac:dyDescent="0.2">
      <c r="A26" s="44" t="s">
        <v>41</v>
      </c>
      <c r="B26" s="26" t="s">
        <v>161</v>
      </c>
      <c r="C26" s="24" t="s">
        <v>19</v>
      </c>
      <c r="D26" s="25">
        <v>210</v>
      </c>
      <c r="E26" s="25">
        <v>2</v>
      </c>
      <c r="F26" s="25">
        <f t="shared" si="1"/>
        <v>420</v>
      </c>
      <c r="G26" s="25"/>
      <c r="H26" s="59">
        <f t="shared" si="0"/>
        <v>0</v>
      </c>
      <c r="I26" s="67"/>
    </row>
    <row r="27" spans="1:12" x14ac:dyDescent="0.2">
      <c r="A27" s="44" t="s">
        <v>42</v>
      </c>
      <c r="B27" s="26" t="s">
        <v>43</v>
      </c>
      <c r="C27" s="24" t="s">
        <v>11</v>
      </c>
      <c r="D27" s="25">
        <v>12</v>
      </c>
      <c r="E27" s="25">
        <v>1</v>
      </c>
      <c r="F27" s="25">
        <f t="shared" si="1"/>
        <v>12</v>
      </c>
      <c r="G27" s="25"/>
      <c r="H27" s="59">
        <f t="shared" si="0"/>
        <v>0</v>
      </c>
      <c r="I27" s="67"/>
    </row>
    <row r="28" spans="1:12" x14ac:dyDescent="0.2">
      <c r="A28" s="43" t="s">
        <v>44</v>
      </c>
      <c r="B28" s="19" t="s">
        <v>45</v>
      </c>
      <c r="C28" s="24"/>
      <c r="D28" s="21"/>
      <c r="E28" s="21"/>
      <c r="F28" s="25"/>
      <c r="G28" s="25"/>
      <c r="H28" s="59"/>
      <c r="I28" s="67"/>
    </row>
    <row r="29" spans="1:12" x14ac:dyDescent="0.2">
      <c r="A29" s="44" t="s">
        <v>9</v>
      </c>
      <c r="B29" s="23" t="s">
        <v>46</v>
      </c>
      <c r="C29" s="24" t="s">
        <v>47</v>
      </c>
      <c r="D29" s="21">
        <v>6</v>
      </c>
      <c r="E29" s="25">
        <v>2</v>
      </c>
      <c r="F29" s="25">
        <f t="shared" ref="F29:F34" si="2">+E29*D29</f>
        <v>12</v>
      </c>
      <c r="G29" s="25"/>
      <c r="H29" s="59">
        <f t="shared" ref="H29:H34" si="3">+F29*G29</f>
        <v>0</v>
      </c>
      <c r="I29" s="67"/>
    </row>
    <row r="30" spans="1:12" x14ac:dyDescent="0.2">
      <c r="A30" s="44" t="s">
        <v>12</v>
      </c>
      <c r="B30" s="23" t="s">
        <v>48</v>
      </c>
      <c r="C30" s="24" t="s">
        <v>11</v>
      </c>
      <c r="D30" s="21">
        <v>12</v>
      </c>
      <c r="E30" s="27">
        <v>1</v>
      </c>
      <c r="F30" s="25">
        <f t="shared" si="2"/>
        <v>12</v>
      </c>
      <c r="G30" s="25"/>
      <c r="H30" s="59">
        <f t="shared" si="3"/>
        <v>0</v>
      </c>
      <c r="I30" s="67"/>
    </row>
    <row r="31" spans="1:12" x14ac:dyDescent="0.2">
      <c r="A31" s="44" t="s">
        <v>14</v>
      </c>
      <c r="B31" s="28" t="s">
        <v>49</v>
      </c>
      <c r="C31" s="24" t="s">
        <v>11</v>
      </c>
      <c r="D31" s="21">
        <v>12</v>
      </c>
      <c r="E31" s="27">
        <v>1</v>
      </c>
      <c r="F31" s="25">
        <f t="shared" si="2"/>
        <v>12</v>
      </c>
      <c r="G31" s="25"/>
      <c r="H31" s="59">
        <f t="shared" si="3"/>
        <v>0</v>
      </c>
      <c r="I31" s="67"/>
    </row>
    <row r="32" spans="1:12" x14ac:dyDescent="0.2">
      <c r="A32" s="44" t="s">
        <v>17</v>
      </c>
      <c r="B32" s="23" t="s">
        <v>50</v>
      </c>
      <c r="C32" s="24" t="s">
        <v>11</v>
      </c>
      <c r="D32" s="21">
        <v>12</v>
      </c>
      <c r="E32" s="27">
        <v>1</v>
      </c>
      <c r="F32" s="25">
        <f t="shared" si="2"/>
        <v>12</v>
      </c>
      <c r="G32" s="25"/>
      <c r="H32" s="59">
        <f t="shared" si="3"/>
        <v>0</v>
      </c>
      <c r="I32" s="67"/>
    </row>
    <row r="33" spans="1:9" x14ac:dyDescent="0.2">
      <c r="A33" s="44" t="s">
        <v>20</v>
      </c>
      <c r="B33" s="23" t="s">
        <v>51</v>
      </c>
      <c r="C33" s="24" t="s">
        <v>11</v>
      </c>
      <c r="D33" s="21">
        <v>12</v>
      </c>
      <c r="E33" s="27">
        <v>1</v>
      </c>
      <c r="F33" s="25">
        <f t="shared" si="2"/>
        <v>12</v>
      </c>
      <c r="G33" s="25"/>
      <c r="H33" s="59">
        <f t="shared" si="3"/>
        <v>0</v>
      </c>
      <c r="I33" s="67"/>
    </row>
    <row r="34" spans="1:9" x14ac:dyDescent="0.2">
      <c r="A34" s="44" t="s">
        <v>22</v>
      </c>
      <c r="B34" s="23" t="s">
        <v>52</v>
      </c>
      <c r="C34" s="29" t="s">
        <v>11</v>
      </c>
      <c r="D34" s="22">
        <v>1</v>
      </c>
      <c r="E34" s="22">
        <v>54</v>
      </c>
      <c r="F34" s="25">
        <f t="shared" si="2"/>
        <v>54</v>
      </c>
      <c r="G34" s="25"/>
      <c r="H34" s="59">
        <f t="shared" si="3"/>
        <v>0</v>
      </c>
      <c r="I34" s="67"/>
    </row>
    <row r="35" spans="1:9" ht="58.5" customHeight="1" x14ac:dyDescent="0.2">
      <c r="A35" s="45"/>
      <c r="B35" s="11" t="s">
        <v>0</v>
      </c>
      <c r="C35" s="12" t="s">
        <v>156</v>
      </c>
      <c r="D35" s="13" t="s">
        <v>1</v>
      </c>
      <c r="E35" s="13" t="s">
        <v>2</v>
      </c>
      <c r="F35" s="13" t="s">
        <v>3</v>
      </c>
      <c r="G35" s="13" t="s">
        <v>158</v>
      </c>
      <c r="H35" s="60" t="s">
        <v>4</v>
      </c>
      <c r="I35" s="70"/>
    </row>
    <row r="36" spans="1:9" ht="9.75" customHeight="1" x14ac:dyDescent="0.2">
      <c r="A36" s="41"/>
      <c r="B36" s="15">
        <v>1</v>
      </c>
      <c r="C36" s="16">
        <v>2</v>
      </c>
      <c r="D36" s="16">
        <v>3</v>
      </c>
      <c r="E36" s="16">
        <v>4</v>
      </c>
      <c r="F36" s="17" t="s">
        <v>5</v>
      </c>
      <c r="G36" s="16">
        <v>6</v>
      </c>
      <c r="H36" s="58" t="s">
        <v>6</v>
      </c>
      <c r="I36" s="67"/>
    </row>
    <row r="37" spans="1:9" x14ac:dyDescent="0.2">
      <c r="A37" s="42"/>
      <c r="B37" s="79" t="s">
        <v>96</v>
      </c>
      <c r="C37" s="79"/>
      <c r="D37" s="79"/>
      <c r="E37" s="79"/>
      <c r="F37" s="79"/>
      <c r="G37" s="79"/>
      <c r="H37" s="80"/>
      <c r="I37" s="68"/>
    </row>
    <row r="38" spans="1:9" x14ac:dyDescent="0.2">
      <c r="A38" s="43" t="s">
        <v>53</v>
      </c>
      <c r="B38" s="19" t="s">
        <v>54</v>
      </c>
      <c r="C38" s="24"/>
      <c r="D38" s="25"/>
      <c r="E38" s="25"/>
      <c r="F38" s="25"/>
      <c r="G38" s="25"/>
      <c r="H38" s="59"/>
      <c r="I38" s="67"/>
    </row>
    <row r="39" spans="1:9" x14ac:dyDescent="0.2">
      <c r="A39" s="44" t="s">
        <v>9</v>
      </c>
      <c r="B39" s="23" t="s">
        <v>55</v>
      </c>
      <c r="C39" s="24" t="s">
        <v>30</v>
      </c>
      <c r="D39" s="25">
        <v>1</v>
      </c>
      <c r="E39" s="25">
        <v>1</v>
      </c>
      <c r="F39" s="25">
        <f>+E39*D39</f>
        <v>1</v>
      </c>
      <c r="G39" s="25"/>
      <c r="H39" s="59">
        <f>+F39*G39</f>
        <v>0</v>
      </c>
      <c r="I39" s="67"/>
    </row>
    <row r="40" spans="1:9" x14ac:dyDescent="0.2">
      <c r="A40" s="44" t="s">
        <v>12</v>
      </c>
      <c r="B40" s="23" t="s">
        <v>56</v>
      </c>
      <c r="C40" s="24" t="s">
        <v>30</v>
      </c>
      <c r="D40" s="25">
        <v>1</v>
      </c>
      <c r="E40" s="25">
        <v>1</v>
      </c>
      <c r="F40" s="25">
        <f>+E40*D40</f>
        <v>1</v>
      </c>
      <c r="G40" s="25"/>
      <c r="H40" s="59">
        <f>+F40*G40</f>
        <v>0</v>
      </c>
      <c r="I40" s="67"/>
    </row>
    <row r="41" spans="1:9" x14ac:dyDescent="0.2">
      <c r="A41" s="44" t="s">
        <v>14</v>
      </c>
      <c r="B41" s="23" t="s">
        <v>57</v>
      </c>
      <c r="C41" s="24" t="s">
        <v>30</v>
      </c>
      <c r="D41" s="25">
        <v>1</v>
      </c>
      <c r="E41" s="25">
        <v>1</v>
      </c>
      <c r="F41" s="25">
        <f>+E41*D41</f>
        <v>1</v>
      </c>
      <c r="G41" s="25"/>
      <c r="H41" s="59">
        <f>+F41*G41</f>
        <v>0</v>
      </c>
      <c r="I41" s="67"/>
    </row>
    <row r="42" spans="1:9" x14ac:dyDescent="0.2">
      <c r="A42" s="44" t="s">
        <v>17</v>
      </c>
      <c r="B42" s="23" t="s">
        <v>58</v>
      </c>
      <c r="C42" s="24" t="s">
        <v>30</v>
      </c>
      <c r="D42" s="25">
        <v>1</v>
      </c>
      <c r="E42" s="25">
        <v>5</v>
      </c>
      <c r="F42" s="25">
        <f>+E42*D42</f>
        <v>5</v>
      </c>
      <c r="G42" s="25"/>
      <c r="H42" s="59">
        <f>+F42*G42</f>
        <v>0</v>
      </c>
      <c r="I42" s="67"/>
    </row>
    <row r="43" spans="1:9" x14ac:dyDescent="0.2">
      <c r="A43" s="44" t="s">
        <v>20</v>
      </c>
      <c r="B43" s="23" t="s">
        <v>59</v>
      </c>
      <c r="C43" s="24" t="s">
        <v>30</v>
      </c>
      <c r="D43" s="25">
        <v>1</v>
      </c>
      <c r="E43" s="25">
        <v>1</v>
      </c>
      <c r="F43" s="25">
        <f>+E43*D43</f>
        <v>1</v>
      </c>
      <c r="G43" s="25"/>
      <c r="H43" s="59">
        <f>+F43*G43</f>
        <v>0</v>
      </c>
      <c r="I43" s="67"/>
    </row>
    <row r="44" spans="1:9" x14ac:dyDescent="0.2">
      <c r="A44" s="43" t="s">
        <v>60</v>
      </c>
      <c r="B44" s="19" t="s">
        <v>61</v>
      </c>
      <c r="C44" s="30"/>
      <c r="D44" s="21"/>
      <c r="E44" s="21"/>
      <c r="F44" s="25"/>
      <c r="G44" s="25"/>
      <c r="H44" s="59"/>
      <c r="I44" s="67"/>
    </row>
    <row r="45" spans="1:9" x14ac:dyDescent="0.2">
      <c r="A45" s="44" t="s">
        <v>9</v>
      </c>
      <c r="B45" s="23" t="s">
        <v>62</v>
      </c>
      <c r="C45" s="24" t="s">
        <v>30</v>
      </c>
      <c r="D45" s="25">
        <v>1</v>
      </c>
      <c r="E45" s="21">
        <v>2</v>
      </c>
      <c r="F45" s="25">
        <f>+E45*D45</f>
        <v>2</v>
      </c>
      <c r="G45" s="25"/>
      <c r="H45" s="59">
        <f>+F45*G45</f>
        <v>0</v>
      </c>
      <c r="I45" s="67"/>
    </row>
    <row r="46" spans="1:9" x14ac:dyDescent="0.2">
      <c r="A46" s="44" t="s">
        <v>12</v>
      </c>
      <c r="B46" s="23" t="s">
        <v>63</v>
      </c>
      <c r="C46" s="24" t="s">
        <v>30</v>
      </c>
      <c r="D46" s="21">
        <v>1</v>
      </c>
      <c r="E46" s="21">
        <v>2</v>
      </c>
      <c r="F46" s="25">
        <f>+E46*D46</f>
        <v>2</v>
      </c>
      <c r="G46" s="25"/>
      <c r="H46" s="59">
        <f>+F46*G46</f>
        <v>0</v>
      </c>
      <c r="I46" s="67"/>
    </row>
    <row r="47" spans="1:9" x14ac:dyDescent="0.2">
      <c r="A47" s="44" t="s">
        <v>14</v>
      </c>
      <c r="B47" s="23" t="s">
        <v>64</v>
      </c>
      <c r="C47" s="24" t="s">
        <v>65</v>
      </c>
      <c r="D47" s="21">
        <v>87</v>
      </c>
      <c r="E47" s="21">
        <v>2</v>
      </c>
      <c r="F47" s="25">
        <f>+E47*D47</f>
        <v>174</v>
      </c>
      <c r="G47" s="25"/>
      <c r="H47" s="59">
        <f>+F47*G47</f>
        <v>0</v>
      </c>
      <c r="I47" s="67"/>
    </row>
    <row r="48" spans="1:9" x14ac:dyDescent="0.2">
      <c r="A48" s="43" t="s">
        <v>66</v>
      </c>
      <c r="B48" s="19" t="s">
        <v>67</v>
      </c>
      <c r="C48" s="24"/>
      <c r="D48" s="21"/>
      <c r="E48" s="21"/>
      <c r="F48" s="25"/>
      <c r="G48" s="25"/>
      <c r="H48" s="59"/>
      <c r="I48" s="67"/>
    </row>
    <row r="49" spans="1:9" x14ac:dyDescent="0.2">
      <c r="A49" s="44" t="s">
        <v>9</v>
      </c>
      <c r="B49" s="23" t="s">
        <v>46</v>
      </c>
      <c r="C49" s="24" t="s">
        <v>47</v>
      </c>
      <c r="D49" s="21">
        <v>6</v>
      </c>
      <c r="E49" s="25">
        <v>2</v>
      </c>
      <c r="F49" s="25">
        <f t="shared" ref="F49:F54" si="4">+E49*D49</f>
        <v>12</v>
      </c>
      <c r="G49" s="25"/>
      <c r="H49" s="59">
        <f t="shared" ref="H49:H54" si="5">+F49*G49</f>
        <v>0</v>
      </c>
      <c r="I49" s="67"/>
    </row>
    <row r="50" spans="1:9" x14ac:dyDescent="0.2">
      <c r="A50" s="44" t="s">
        <v>12</v>
      </c>
      <c r="B50" s="23" t="s">
        <v>48</v>
      </c>
      <c r="C50" s="24" t="s">
        <v>11</v>
      </c>
      <c r="D50" s="21">
        <v>12</v>
      </c>
      <c r="E50" s="27">
        <v>1</v>
      </c>
      <c r="F50" s="25">
        <f t="shared" si="4"/>
        <v>12</v>
      </c>
      <c r="G50" s="25"/>
      <c r="H50" s="59">
        <f t="shared" si="5"/>
        <v>0</v>
      </c>
      <c r="I50" s="67"/>
    </row>
    <row r="51" spans="1:9" x14ac:dyDescent="0.2">
      <c r="A51" s="44" t="s">
        <v>14</v>
      </c>
      <c r="B51" s="23" t="s">
        <v>49</v>
      </c>
      <c r="C51" s="24" t="s">
        <v>11</v>
      </c>
      <c r="D51" s="21">
        <v>12</v>
      </c>
      <c r="E51" s="27">
        <v>1</v>
      </c>
      <c r="F51" s="25">
        <f t="shared" si="4"/>
        <v>12</v>
      </c>
      <c r="G51" s="25"/>
      <c r="H51" s="59">
        <f t="shared" si="5"/>
        <v>0</v>
      </c>
      <c r="I51" s="67"/>
    </row>
    <row r="52" spans="1:9" x14ac:dyDescent="0.2">
      <c r="A52" s="44" t="s">
        <v>17</v>
      </c>
      <c r="B52" s="23" t="s">
        <v>50</v>
      </c>
      <c r="C52" s="24" t="s">
        <v>11</v>
      </c>
      <c r="D52" s="21">
        <v>12</v>
      </c>
      <c r="E52" s="27">
        <v>1</v>
      </c>
      <c r="F52" s="25">
        <f t="shared" si="4"/>
        <v>12</v>
      </c>
      <c r="G52" s="25"/>
      <c r="H52" s="59">
        <f t="shared" si="5"/>
        <v>0</v>
      </c>
      <c r="I52" s="67"/>
    </row>
    <row r="53" spans="1:9" x14ac:dyDescent="0.2">
      <c r="A53" s="44" t="s">
        <v>20</v>
      </c>
      <c r="B53" s="23" t="s">
        <v>51</v>
      </c>
      <c r="C53" s="24" t="s">
        <v>11</v>
      </c>
      <c r="D53" s="21">
        <v>12</v>
      </c>
      <c r="E53" s="27">
        <v>1</v>
      </c>
      <c r="F53" s="25">
        <f t="shared" si="4"/>
        <v>12</v>
      </c>
      <c r="G53" s="25"/>
      <c r="H53" s="59">
        <f t="shared" si="5"/>
        <v>0</v>
      </c>
      <c r="I53" s="67"/>
    </row>
    <row r="54" spans="1:9" x14ac:dyDescent="0.2">
      <c r="A54" s="44" t="s">
        <v>22</v>
      </c>
      <c r="B54" s="23" t="s">
        <v>52</v>
      </c>
      <c r="C54" s="29" t="s">
        <v>11</v>
      </c>
      <c r="D54" s="22">
        <v>1</v>
      </c>
      <c r="E54" s="22">
        <v>54</v>
      </c>
      <c r="F54" s="25">
        <f t="shared" si="4"/>
        <v>54</v>
      </c>
      <c r="G54" s="25"/>
      <c r="H54" s="59">
        <f t="shared" si="5"/>
        <v>0</v>
      </c>
      <c r="I54" s="67"/>
    </row>
    <row r="55" spans="1:9" x14ac:dyDescent="0.2">
      <c r="A55" s="43" t="s">
        <v>68</v>
      </c>
      <c r="B55" s="19" t="s">
        <v>69</v>
      </c>
      <c r="C55" s="24"/>
      <c r="D55" s="21"/>
      <c r="E55" s="21"/>
      <c r="F55" s="25"/>
      <c r="G55" s="25"/>
      <c r="H55" s="59"/>
      <c r="I55" s="67"/>
    </row>
    <row r="56" spans="1:9" x14ac:dyDescent="0.2">
      <c r="A56" s="44" t="s">
        <v>9</v>
      </c>
      <c r="B56" s="23" t="s">
        <v>70</v>
      </c>
      <c r="C56" s="24" t="s">
        <v>11</v>
      </c>
      <c r="D56" s="21">
        <v>60</v>
      </c>
      <c r="E56" s="21">
        <v>1</v>
      </c>
      <c r="F56" s="25">
        <f t="shared" ref="F56:F64" si="6">+E56*D56</f>
        <v>60</v>
      </c>
      <c r="G56" s="25"/>
      <c r="H56" s="59">
        <f t="shared" ref="H56:H64" si="7">+F56*G56</f>
        <v>0</v>
      </c>
      <c r="I56" s="67"/>
    </row>
    <row r="57" spans="1:9" x14ac:dyDescent="0.2">
      <c r="A57" s="44" t="s">
        <v>12</v>
      </c>
      <c r="B57" s="23" t="s">
        <v>71</v>
      </c>
      <c r="C57" s="24" t="s">
        <v>11</v>
      </c>
      <c r="D57" s="21">
        <v>60</v>
      </c>
      <c r="E57" s="21">
        <v>1</v>
      </c>
      <c r="F57" s="25">
        <f t="shared" si="6"/>
        <v>60</v>
      </c>
      <c r="G57" s="25"/>
      <c r="H57" s="59">
        <f t="shared" si="7"/>
        <v>0</v>
      </c>
      <c r="I57" s="67"/>
    </row>
    <row r="58" spans="1:9" x14ac:dyDescent="0.2">
      <c r="A58" s="44" t="s">
        <v>14</v>
      </c>
      <c r="B58" s="23" t="s">
        <v>72</v>
      </c>
      <c r="C58" s="24" t="s">
        <v>11</v>
      </c>
      <c r="D58" s="21">
        <v>12</v>
      </c>
      <c r="E58" s="21">
        <v>1</v>
      </c>
      <c r="F58" s="25">
        <f t="shared" si="6"/>
        <v>12</v>
      </c>
      <c r="G58" s="25"/>
      <c r="H58" s="59">
        <f t="shared" si="7"/>
        <v>0</v>
      </c>
      <c r="I58" s="67"/>
    </row>
    <row r="59" spans="1:9" x14ac:dyDescent="0.2">
      <c r="A59" s="44" t="s">
        <v>17</v>
      </c>
      <c r="B59" s="23" t="s">
        <v>73</v>
      </c>
      <c r="C59" s="24" t="s">
        <v>19</v>
      </c>
      <c r="D59" s="21">
        <v>290</v>
      </c>
      <c r="E59" s="21">
        <v>2</v>
      </c>
      <c r="F59" s="25">
        <f t="shared" si="6"/>
        <v>580</v>
      </c>
      <c r="G59" s="25"/>
      <c r="H59" s="59">
        <f t="shared" si="7"/>
        <v>0</v>
      </c>
      <c r="I59" s="67"/>
    </row>
    <row r="60" spans="1:9" x14ac:dyDescent="0.2">
      <c r="A60" s="44" t="s">
        <v>20</v>
      </c>
      <c r="B60" s="23" t="s">
        <v>74</v>
      </c>
      <c r="C60" s="24" t="s">
        <v>19</v>
      </c>
      <c r="D60" s="21">
        <v>84</v>
      </c>
      <c r="E60" s="21">
        <v>2</v>
      </c>
      <c r="F60" s="25">
        <f t="shared" si="6"/>
        <v>168</v>
      </c>
      <c r="G60" s="25"/>
      <c r="H60" s="59">
        <f t="shared" si="7"/>
        <v>0</v>
      </c>
      <c r="I60" s="67"/>
    </row>
    <row r="61" spans="1:9" x14ac:dyDescent="0.2">
      <c r="A61" s="44" t="s">
        <v>22</v>
      </c>
      <c r="B61" s="23" t="s">
        <v>75</v>
      </c>
      <c r="C61" s="24" t="s">
        <v>19</v>
      </c>
      <c r="D61" s="21">
        <v>390</v>
      </c>
      <c r="E61" s="21">
        <v>2</v>
      </c>
      <c r="F61" s="25">
        <f t="shared" si="6"/>
        <v>780</v>
      </c>
      <c r="G61" s="25"/>
      <c r="H61" s="59">
        <f t="shared" si="7"/>
        <v>0</v>
      </c>
      <c r="I61" s="67"/>
    </row>
    <row r="62" spans="1:9" x14ac:dyDescent="0.2">
      <c r="A62" s="44" t="s">
        <v>24</v>
      </c>
      <c r="B62" s="23" t="s">
        <v>76</v>
      </c>
      <c r="C62" s="24" t="s">
        <v>19</v>
      </c>
      <c r="D62" s="21">
        <v>290</v>
      </c>
      <c r="E62" s="21">
        <v>2</v>
      </c>
      <c r="F62" s="25">
        <f t="shared" si="6"/>
        <v>580</v>
      </c>
      <c r="G62" s="25"/>
      <c r="H62" s="59">
        <f t="shared" si="7"/>
        <v>0</v>
      </c>
      <c r="I62" s="67"/>
    </row>
    <row r="63" spans="1:9" x14ac:dyDescent="0.2">
      <c r="A63" s="44" t="s">
        <v>26</v>
      </c>
      <c r="B63" s="23" t="s">
        <v>77</v>
      </c>
      <c r="C63" s="24" t="s">
        <v>19</v>
      </c>
      <c r="D63" s="21">
        <v>84</v>
      </c>
      <c r="E63" s="21">
        <v>2</v>
      </c>
      <c r="F63" s="25">
        <f t="shared" si="6"/>
        <v>168</v>
      </c>
      <c r="G63" s="25"/>
      <c r="H63" s="59">
        <f t="shared" si="7"/>
        <v>0</v>
      </c>
      <c r="I63" s="67"/>
    </row>
    <row r="64" spans="1:9" x14ac:dyDescent="0.2">
      <c r="A64" s="44" t="s">
        <v>28</v>
      </c>
      <c r="B64" s="23" t="s">
        <v>78</v>
      </c>
      <c r="C64" s="24" t="s">
        <v>19</v>
      </c>
      <c r="D64" s="21">
        <v>390</v>
      </c>
      <c r="E64" s="21">
        <v>2</v>
      </c>
      <c r="F64" s="25">
        <f t="shared" si="6"/>
        <v>780</v>
      </c>
      <c r="G64" s="25"/>
      <c r="H64" s="59">
        <f t="shared" si="7"/>
        <v>0</v>
      </c>
      <c r="I64" s="67"/>
    </row>
    <row r="65" spans="1:12" x14ac:dyDescent="0.2">
      <c r="A65" s="43" t="s">
        <v>79</v>
      </c>
      <c r="B65" s="19" t="s">
        <v>80</v>
      </c>
      <c r="C65" s="24"/>
      <c r="D65" s="21"/>
      <c r="E65" s="21"/>
      <c r="F65" s="25"/>
      <c r="G65" s="25"/>
      <c r="H65" s="59"/>
      <c r="I65" s="67"/>
    </row>
    <row r="66" spans="1:12" x14ac:dyDescent="0.2">
      <c r="A66" s="44" t="s">
        <v>9</v>
      </c>
      <c r="B66" s="23" t="s">
        <v>72</v>
      </c>
      <c r="C66" s="24" t="s">
        <v>11</v>
      </c>
      <c r="D66" s="21">
        <v>27</v>
      </c>
      <c r="E66" s="21">
        <v>1</v>
      </c>
      <c r="F66" s="25">
        <f>+E66*D66</f>
        <v>27</v>
      </c>
      <c r="G66" s="25"/>
      <c r="H66" s="59">
        <f>+F66*G66</f>
        <v>0</v>
      </c>
      <c r="I66" s="67"/>
    </row>
    <row r="67" spans="1:12" x14ac:dyDescent="0.2">
      <c r="A67" s="44" t="s">
        <v>12</v>
      </c>
      <c r="B67" s="23" t="s">
        <v>81</v>
      </c>
      <c r="C67" s="24" t="s">
        <v>19</v>
      </c>
      <c r="D67" s="21">
        <v>32</v>
      </c>
      <c r="E67" s="21">
        <v>2</v>
      </c>
      <c r="F67" s="25">
        <f>+E67*D67</f>
        <v>64</v>
      </c>
      <c r="G67" s="25"/>
      <c r="H67" s="59">
        <f>+F67*G67</f>
        <v>0</v>
      </c>
      <c r="I67" s="67"/>
    </row>
    <row r="68" spans="1:12" x14ac:dyDescent="0.2">
      <c r="A68" s="44" t="s">
        <v>14</v>
      </c>
      <c r="B68" s="23" t="s">
        <v>82</v>
      </c>
      <c r="C68" s="24" t="s">
        <v>19</v>
      </c>
      <c r="D68" s="21">
        <v>32</v>
      </c>
      <c r="E68" s="21">
        <v>2</v>
      </c>
      <c r="F68" s="25">
        <f>+E68*D68</f>
        <v>64</v>
      </c>
      <c r="G68" s="25"/>
      <c r="H68" s="59">
        <f>+F68*G68</f>
        <v>0</v>
      </c>
      <c r="I68" s="67"/>
    </row>
    <row r="69" spans="1:12" x14ac:dyDescent="0.2">
      <c r="A69" s="44" t="s">
        <v>17</v>
      </c>
      <c r="B69" s="23" t="s">
        <v>83</v>
      </c>
      <c r="C69" s="24" t="s">
        <v>65</v>
      </c>
      <c r="D69" s="21">
        <v>10</v>
      </c>
      <c r="E69" s="21">
        <v>2</v>
      </c>
      <c r="F69" s="25">
        <f>+E69*D69</f>
        <v>20</v>
      </c>
      <c r="G69" s="25"/>
      <c r="H69" s="59">
        <f>+F69*G69</f>
        <v>0</v>
      </c>
      <c r="I69" s="67"/>
    </row>
    <row r="70" spans="1:12" ht="15" thickBot="1" x14ac:dyDescent="0.25">
      <c r="A70" s="48" t="s">
        <v>20</v>
      </c>
      <c r="B70" s="77" t="s">
        <v>43</v>
      </c>
      <c r="C70" s="56" t="s">
        <v>11</v>
      </c>
      <c r="D70" s="74">
        <v>27</v>
      </c>
      <c r="E70" s="74">
        <v>1</v>
      </c>
      <c r="F70" s="74">
        <f>+E70*D70</f>
        <v>27</v>
      </c>
      <c r="G70" s="74"/>
      <c r="H70" s="78">
        <f>+F70*G70</f>
        <v>0</v>
      </c>
      <c r="I70" s="73"/>
    </row>
    <row r="71" spans="1:12" ht="57" x14ac:dyDescent="0.2">
      <c r="A71" s="37"/>
      <c r="B71" s="38" t="s">
        <v>0</v>
      </c>
      <c r="C71" s="39" t="s">
        <v>156</v>
      </c>
      <c r="D71" s="40" t="s">
        <v>1</v>
      </c>
      <c r="E71" s="40" t="s">
        <v>2</v>
      </c>
      <c r="F71" s="40" t="s">
        <v>3</v>
      </c>
      <c r="G71" s="40" t="s">
        <v>157</v>
      </c>
      <c r="H71" s="57" t="s">
        <v>4</v>
      </c>
      <c r="I71" s="66"/>
    </row>
    <row r="72" spans="1:12" x14ac:dyDescent="0.2">
      <c r="A72" s="41"/>
      <c r="B72" s="15">
        <v>1</v>
      </c>
      <c r="C72" s="16">
        <v>2</v>
      </c>
      <c r="D72" s="16">
        <v>3</v>
      </c>
      <c r="E72" s="16">
        <v>4</v>
      </c>
      <c r="F72" s="17" t="s">
        <v>5</v>
      </c>
      <c r="G72" s="16">
        <v>6</v>
      </c>
      <c r="H72" s="58" t="s">
        <v>6</v>
      </c>
      <c r="I72" s="67"/>
    </row>
    <row r="73" spans="1:12" x14ac:dyDescent="0.2">
      <c r="A73" s="42"/>
      <c r="B73" s="79" t="s">
        <v>162</v>
      </c>
      <c r="C73" s="79"/>
      <c r="D73" s="79"/>
      <c r="E73" s="79"/>
      <c r="F73" s="79"/>
      <c r="G73" s="79"/>
      <c r="H73" s="80"/>
      <c r="I73" s="68"/>
    </row>
    <row r="74" spans="1:12" x14ac:dyDescent="0.2">
      <c r="A74" s="43" t="s">
        <v>7</v>
      </c>
      <c r="B74" s="19" t="s">
        <v>85</v>
      </c>
      <c r="C74" s="20"/>
      <c r="D74" s="21"/>
      <c r="E74" s="21"/>
      <c r="F74" s="22"/>
      <c r="G74" s="22"/>
      <c r="H74" s="59"/>
      <c r="I74" s="67"/>
    </row>
    <row r="75" spans="1:12" x14ac:dyDescent="0.2">
      <c r="A75" s="44" t="s">
        <v>12</v>
      </c>
      <c r="B75" s="23" t="s">
        <v>86</v>
      </c>
      <c r="C75" s="24" t="s">
        <v>19</v>
      </c>
      <c r="D75" s="25">
        <v>751</v>
      </c>
      <c r="E75" s="25">
        <v>1</v>
      </c>
      <c r="F75" s="25">
        <f t="shared" ref="F75:F82" si="8">+E75*D75</f>
        <v>751</v>
      </c>
      <c r="G75" s="25"/>
      <c r="H75" s="59">
        <f t="shared" ref="H75:H82" si="9">+F75*G75</f>
        <v>0</v>
      </c>
      <c r="I75" s="67"/>
    </row>
    <row r="76" spans="1:12" x14ac:dyDescent="0.2">
      <c r="A76" s="44" t="s">
        <v>14</v>
      </c>
      <c r="B76" s="23" t="s">
        <v>87</v>
      </c>
      <c r="C76" s="24" t="s">
        <v>19</v>
      </c>
      <c r="D76" s="25">
        <v>751</v>
      </c>
      <c r="E76" s="25">
        <v>2</v>
      </c>
      <c r="F76" s="25">
        <f t="shared" si="8"/>
        <v>1502</v>
      </c>
      <c r="G76" s="25"/>
      <c r="H76" s="59">
        <f>+F76*G76</f>
        <v>0</v>
      </c>
      <c r="I76" s="67"/>
    </row>
    <row r="77" spans="1:12" ht="15" customHeight="1" x14ac:dyDescent="0.2">
      <c r="A77" s="44" t="s">
        <v>17</v>
      </c>
      <c r="B77" s="23" t="s">
        <v>88</v>
      </c>
      <c r="C77" s="24" t="s">
        <v>19</v>
      </c>
      <c r="D77" s="25">
        <f>+D75</f>
        <v>751</v>
      </c>
      <c r="E77" s="25">
        <v>1</v>
      </c>
      <c r="F77" s="25">
        <f t="shared" si="8"/>
        <v>751</v>
      </c>
      <c r="G77" s="25"/>
      <c r="H77" s="59">
        <f t="shared" si="9"/>
        <v>0</v>
      </c>
      <c r="I77" s="67"/>
    </row>
    <row r="78" spans="1:12" x14ac:dyDescent="0.2">
      <c r="A78" s="44" t="s">
        <v>20</v>
      </c>
      <c r="B78" s="23" t="s">
        <v>89</v>
      </c>
      <c r="C78" s="24" t="s">
        <v>19</v>
      </c>
      <c r="D78" s="25">
        <v>75</v>
      </c>
      <c r="E78" s="25">
        <v>1</v>
      </c>
      <c r="F78" s="25">
        <f t="shared" si="8"/>
        <v>75</v>
      </c>
      <c r="G78" s="25"/>
      <c r="H78" s="59">
        <f t="shared" si="9"/>
        <v>0</v>
      </c>
      <c r="I78" s="69"/>
      <c r="J78" s="10"/>
      <c r="K78" s="10"/>
      <c r="L78" s="10"/>
    </row>
    <row r="79" spans="1:12" x14ac:dyDescent="0.2">
      <c r="A79" s="44" t="s">
        <v>22</v>
      </c>
      <c r="B79" s="23" t="s">
        <v>90</v>
      </c>
      <c r="C79" s="24" t="s">
        <v>11</v>
      </c>
      <c r="D79" s="25">
        <v>10</v>
      </c>
      <c r="E79" s="25">
        <v>1</v>
      </c>
      <c r="F79" s="25">
        <f t="shared" si="8"/>
        <v>10</v>
      </c>
      <c r="G79" s="25"/>
      <c r="H79" s="59">
        <f t="shared" si="9"/>
        <v>0</v>
      </c>
      <c r="I79" s="69"/>
      <c r="J79" s="10"/>
      <c r="K79" s="10"/>
      <c r="L79" s="10"/>
    </row>
    <row r="80" spans="1:12" x14ac:dyDescent="0.2">
      <c r="A80" s="44" t="s">
        <v>24</v>
      </c>
      <c r="B80" s="23" t="s">
        <v>91</v>
      </c>
      <c r="C80" s="24" t="s">
        <v>19</v>
      </c>
      <c r="D80" s="25">
        <f>+D78</f>
        <v>75</v>
      </c>
      <c r="E80" s="25">
        <v>2</v>
      </c>
      <c r="F80" s="25">
        <f t="shared" si="8"/>
        <v>150</v>
      </c>
      <c r="G80" s="25"/>
      <c r="H80" s="59">
        <f t="shared" si="9"/>
        <v>0</v>
      </c>
      <c r="I80" s="67"/>
    </row>
    <row r="81" spans="1:9" x14ac:dyDescent="0.2">
      <c r="A81" s="44" t="s">
        <v>26</v>
      </c>
      <c r="B81" s="23" t="s">
        <v>92</v>
      </c>
      <c r="C81" s="24" t="s">
        <v>30</v>
      </c>
      <c r="D81" s="25">
        <v>1</v>
      </c>
      <c r="E81" s="25">
        <v>1</v>
      </c>
      <c r="F81" s="25">
        <f t="shared" si="8"/>
        <v>1</v>
      </c>
      <c r="G81" s="25"/>
      <c r="H81" s="59">
        <f t="shared" si="9"/>
        <v>0</v>
      </c>
      <c r="I81" s="67"/>
    </row>
    <row r="82" spans="1:9" x14ac:dyDescent="0.2">
      <c r="A82" s="44" t="s">
        <v>28</v>
      </c>
      <c r="B82" s="23" t="s">
        <v>93</v>
      </c>
      <c r="C82" s="24" t="s">
        <v>30</v>
      </c>
      <c r="D82" s="25">
        <v>1</v>
      </c>
      <c r="E82" s="25">
        <v>1</v>
      </c>
      <c r="F82" s="25">
        <f t="shared" si="8"/>
        <v>1</v>
      </c>
      <c r="G82" s="25"/>
      <c r="H82" s="59">
        <f t="shared" si="9"/>
        <v>0</v>
      </c>
      <c r="I82" s="67"/>
    </row>
    <row r="83" spans="1:9" ht="57" x14ac:dyDescent="0.2">
      <c r="A83" s="45"/>
      <c r="B83" s="11" t="s">
        <v>0</v>
      </c>
      <c r="C83" s="12" t="s">
        <v>156</v>
      </c>
      <c r="D83" s="13" t="s">
        <v>1</v>
      </c>
      <c r="E83" s="13" t="s">
        <v>2</v>
      </c>
      <c r="F83" s="13" t="s">
        <v>3</v>
      </c>
      <c r="G83" s="13" t="s">
        <v>157</v>
      </c>
      <c r="H83" s="60" t="s">
        <v>4</v>
      </c>
      <c r="I83" s="72"/>
    </row>
    <row r="84" spans="1:9" x14ac:dyDescent="0.2">
      <c r="A84" s="41"/>
      <c r="B84" s="15">
        <v>1</v>
      </c>
      <c r="C84" s="16">
        <v>2</v>
      </c>
      <c r="D84" s="16">
        <v>3</v>
      </c>
      <c r="E84" s="16">
        <v>4</v>
      </c>
      <c r="F84" s="17" t="s">
        <v>5</v>
      </c>
      <c r="G84" s="16">
        <v>6</v>
      </c>
      <c r="H84" s="58" t="s">
        <v>6</v>
      </c>
      <c r="I84" s="67"/>
    </row>
    <row r="85" spans="1:9" x14ac:dyDescent="0.2">
      <c r="A85" s="42"/>
      <c r="B85" s="79" t="s">
        <v>147</v>
      </c>
      <c r="C85" s="79"/>
      <c r="D85" s="79"/>
      <c r="E85" s="79"/>
      <c r="F85" s="79"/>
      <c r="G85" s="79"/>
      <c r="H85" s="80"/>
      <c r="I85" s="68"/>
    </row>
    <row r="86" spans="1:9" ht="15" x14ac:dyDescent="0.25">
      <c r="A86" s="46" t="s">
        <v>97</v>
      </c>
      <c r="B86" s="36" t="s">
        <v>98</v>
      </c>
      <c r="C86" s="20"/>
      <c r="D86" s="31"/>
      <c r="E86" s="20"/>
      <c r="F86" s="33"/>
      <c r="G86" s="20"/>
      <c r="H86" s="61"/>
      <c r="I86" s="67"/>
    </row>
    <row r="87" spans="1:9" ht="99.75" x14ac:dyDescent="0.2">
      <c r="A87" s="47" t="s">
        <v>9</v>
      </c>
      <c r="B87" s="34" t="s">
        <v>99</v>
      </c>
      <c r="C87" s="24" t="s">
        <v>19</v>
      </c>
      <c r="D87" s="25">
        <v>1102</v>
      </c>
      <c r="E87" s="25">
        <v>1</v>
      </c>
      <c r="F87" s="25">
        <f>E87*D87</f>
        <v>1102</v>
      </c>
      <c r="G87" s="25"/>
      <c r="H87" s="76">
        <f t="shared" ref="H87:H124" si="10">+F87*G87</f>
        <v>0</v>
      </c>
      <c r="I87" s="67"/>
    </row>
    <row r="88" spans="1:9" ht="71.25" x14ac:dyDescent="0.2">
      <c r="A88" s="47" t="s">
        <v>12</v>
      </c>
      <c r="B88" s="34" t="s">
        <v>100</v>
      </c>
      <c r="C88" s="24" t="s">
        <v>19</v>
      </c>
      <c r="D88" s="25">
        <v>1102</v>
      </c>
      <c r="E88" s="25">
        <v>1</v>
      </c>
      <c r="F88" s="25">
        <f t="shared" ref="F88:F124" si="11">E88*D88</f>
        <v>1102</v>
      </c>
      <c r="G88" s="25"/>
      <c r="H88" s="76">
        <f t="shared" si="10"/>
        <v>0</v>
      </c>
      <c r="I88" s="67"/>
    </row>
    <row r="89" spans="1:9" ht="58.5" customHeight="1" x14ac:dyDescent="0.2">
      <c r="A89" s="47" t="s">
        <v>14</v>
      </c>
      <c r="B89" s="34" t="s">
        <v>159</v>
      </c>
      <c r="C89" s="24" t="s">
        <v>19</v>
      </c>
      <c r="D89" s="25">
        <v>1004</v>
      </c>
      <c r="E89" s="25">
        <v>35</v>
      </c>
      <c r="F89" s="25">
        <v>35140</v>
      </c>
      <c r="G89" s="25"/>
      <c r="H89" s="76">
        <f t="shared" si="10"/>
        <v>0</v>
      </c>
      <c r="I89" s="67"/>
    </row>
    <row r="90" spans="1:9" ht="30.75" customHeight="1" x14ac:dyDescent="0.2">
      <c r="A90" s="47" t="s">
        <v>17</v>
      </c>
      <c r="B90" s="34" t="s">
        <v>101</v>
      </c>
      <c r="C90" s="24" t="s">
        <v>19</v>
      </c>
      <c r="D90" s="25">
        <v>1004</v>
      </c>
      <c r="E90" s="25">
        <v>5</v>
      </c>
      <c r="F90" s="25">
        <f t="shared" si="11"/>
        <v>5020</v>
      </c>
      <c r="G90" s="25"/>
      <c r="H90" s="76">
        <f t="shared" si="10"/>
        <v>0</v>
      </c>
      <c r="I90" s="67"/>
    </row>
    <row r="91" spans="1:9" ht="18.75" customHeight="1" x14ac:dyDescent="0.2">
      <c r="A91" s="47" t="s">
        <v>20</v>
      </c>
      <c r="B91" s="34" t="s">
        <v>102</v>
      </c>
      <c r="C91" s="24" t="s">
        <v>19</v>
      </c>
      <c r="D91" s="25">
        <v>1004</v>
      </c>
      <c r="E91" s="25">
        <v>2</v>
      </c>
      <c r="F91" s="25">
        <f t="shared" si="11"/>
        <v>2008</v>
      </c>
      <c r="G91" s="25"/>
      <c r="H91" s="76">
        <f t="shared" si="10"/>
        <v>0</v>
      </c>
      <c r="I91" s="67"/>
    </row>
    <row r="92" spans="1:9" ht="28.5" x14ac:dyDescent="0.2">
      <c r="A92" s="47" t="s">
        <v>22</v>
      </c>
      <c r="B92" s="34" t="s">
        <v>103</v>
      </c>
      <c r="C92" s="24" t="s">
        <v>19</v>
      </c>
      <c r="D92" s="25">
        <v>1004</v>
      </c>
      <c r="E92" s="25">
        <v>1</v>
      </c>
      <c r="F92" s="25">
        <f t="shared" si="11"/>
        <v>1004</v>
      </c>
      <c r="G92" s="25"/>
      <c r="H92" s="76">
        <f t="shared" si="10"/>
        <v>0</v>
      </c>
      <c r="I92" s="67"/>
    </row>
    <row r="93" spans="1:9" ht="28.5" x14ac:dyDescent="0.2">
      <c r="A93" s="47" t="s">
        <v>24</v>
      </c>
      <c r="B93" s="34" t="s">
        <v>104</v>
      </c>
      <c r="C93" s="24" t="s">
        <v>19</v>
      </c>
      <c r="D93" s="25">
        <v>1004</v>
      </c>
      <c r="E93" s="25">
        <v>3</v>
      </c>
      <c r="F93" s="25">
        <f t="shared" si="11"/>
        <v>3012</v>
      </c>
      <c r="G93" s="25"/>
      <c r="H93" s="76">
        <f t="shared" si="10"/>
        <v>0</v>
      </c>
      <c r="I93" s="67"/>
    </row>
    <row r="94" spans="1:9" ht="16.5" customHeight="1" x14ac:dyDescent="0.2">
      <c r="A94" s="47" t="s">
        <v>26</v>
      </c>
      <c r="B94" s="34" t="s">
        <v>105</v>
      </c>
      <c r="C94" s="24" t="s">
        <v>19</v>
      </c>
      <c r="D94" s="25">
        <v>1004</v>
      </c>
      <c r="E94" s="25">
        <v>1</v>
      </c>
      <c r="F94" s="25">
        <f t="shared" si="11"/>
        <v>1004</v>
      </c>
      <c r="G94" s="25"/>
      <c r="H94" s="76">
        <f t="shared" si="10"/>
        <v>0</v>
      </c>
      <c r="I94" s="67"/>
    </row>
    <row r="95" spans="1:9" x14ac:dyDescent="0.2">
      <c r="A95" s="47" t="s">
        <v>28</v>
      </c>
      <c r="B95" s="34" t="s">
        <v>106</v>
      </c>
      <c r="C95" s="24" t="s">
        <v>107</v>
      </c>
      <c r="D95" s="25">
        <v>1</v>
      </c>
      <c r="E95" s="25">
        <v>9</v>
      </c>
      <c r="F95" s="25">
        <f t="shared" si="11"/>
        <v>9</v>
      </c>
      <c r="G95" s="25"/>
      <c r="H95" s="76">
        <f t="shared" si="10"/>
        <v>0</v>
      </c>
      <c r="I95" s="67"/>
    </row>
    <row r="96" spans="1:9" ht="28.5" x14ac:dyDescent="0.2">
      <c r="A96" s="47" t="s">
        <v>31</v>
      </c>
      <c r="B96" s="34" t="s">
        <v>108</v>
      </c>
      <c r="C96" s="24" t="s">
        <v>19</v>
      </c>
      <c r="D96" s="25">
        <v>98</v>
      </c>
      <c r="E96" s="25">
        <v>35</v>
      </c>
      <c r="F96" s="25">
        <f t="shared" si="11"/>
        <v>3430</v>
      </c>
      <c r="G96" s="25"/>
      <c r="H96" s="76">
        <f t="shared" si="10"/>
        <v>0</v>
      </c>
      <c r="I96" s="67"/>
    </row>
    <row r="97" spans="1:9" ht="28.5" x14ac:dyDescent="0.2">
      <c r="A97" s="47" t="s">
        <v>33</v>
      </c>
      <c r="B97" s="34" t="s">
        <v>109</v>
      </c>
      <c r="C97" s="24" t="s">
        <v>19</v>
      </c>
      <c r="D97" s="25">
        <v>75</v>
      </c>
      <c r="E97" s="25">
        <v>35</v>
      </c>
      <c r="F97" s="25">
        <f t="shared" si="11"/>
        <v>2625</v>
      </c>
      <c r="G97" s="25"/>
      <c r="H97" s="76">
        <f t="shared" si="10"/>
        <v>0</v>
      </c>
      <c r="I97" s="67"/>
    </row>
    <row r="98" spans="1:9" ht="28.5" x14ac:dyDescent="0.2">
      <c r="A98" s="47" t="s">
        <v>35</v>
      </c>
      <c r="B98" s="34" t="s">
        <v>110</v>
      </c>
      <c r="C98" s="24" t="s">
        <v>111</v>
      </c>
      <c r="D98" s="25">
        <v>12</v>
      </c>
      <c r="E98" s="25">
        <v>2</v>
      </c>
      <c r="F98" s="25">
        <f t="shared" si="11"/>
        <v>24</v>
      </c>
      <c r="G98" s="25"/>
      <c r="H98" s="76">
        <f t="shared" si="10"/>
        <v>0</v>
      </c>
      <c r="I98" s="67"/>
    </row>
    <row r="99" spans="1:9" ht="28.5" x14ac:dyDescent="0.2">
      <c r="A99" s="47" t="s">
        <v>37</v>
      </c>
      <c r="B99" s="34" t="s">
        <v>112</v>
      </c>
      <c r="C99" s="24" t="s">
        <v>19</v>
      </c>
      <c r="D99" s="25">
        <v>98</v>
      </c>
      <c r="E99" s="25">
        <v>35</v>
      </c>
      <c r="F99" s="25">
        <f t="shared" si="11"/>
        <v>3430</v>
      </c>
      <c r="G99" s="25"/>
      <c r="H99" s="76">
        <f t="shared" si="10"/>
        <v>0</v>
      </c>
      <c r="I99" s="67"/>
    </row>
    <row r="100" spans="1:9" x14ac:dyDescent="0.2">
      <c r="A100" s="47" t="s">
        <v>39</v>
      </c>
      <c r="B100" s="34" t="s">
        <v>113</v>
      </c>
      <c r="C100" s="24" t="s">
        <v>19</v>
      </c>
      <c r="D100" s="25">
        <v>98</v>
      </c>
      <c r="E100" s="25">
        <v>4</v>
      </c>
      <c r="F100" s="25">
        <f t="shared" si="11"/>
        <v>392</v>
      </c>
      <c r="G100" s="25"/>
      <c r="H100" s="76">
        <f t="shared" si="10"/>
        <v>0</v>
      </c>
      <c r="I100" s="67"/>
    </row>
    <row r="101" spans="1:9" ht="28.5" x14ac:dyDescent="0.2">
      <c r="A101" s="47" t="s">
        <v>41</v>
      </c>
      <c r="B101" s="35" t="s">
        <v>114</v>
      </c>
      <c r="C101" s="24" t="s">
        <v>47</v>
      </c>
      <c r="D101" s="25">
        <v>6</v>
      </c>
      <c r="E101" s="25">
        <v>35</v>
      </c>
      <c r="F101" s="25">
        <f t="shared" si="11"/>
        <v>210</v>
      </c>
      <c r="G101" s="25"/>
      <c r="H101" s="76">
        <f t="shared" si="10"/>
        <v>0</v>
      </c>
      <c r="I101" s="67"/>
    </row>
    <row r="102" spans="1:9" x14ac:dyDescent="0.2">
      <c r="A102" s="47" t="s">
        <v>42</v>
      </c>
      <c r="B102" s="35" t="s">
        <v>115</v>
      </c>
      <c r="C102" s="24" t="s">
        <v>11</v>
      </c>
      <c r="D102" s="25">
        <v>10</v>
      </c>
      <c r="E102" s="25">
        <v>1</v>
      </c>
      <c r="F102" s="25">
        <f t="shared" si="11"/>
        <v>10</v>
      </c>
      <c r="G102" s="25"/>
      <c r="H102" s="76">
        <f t="shared" si="10"/>
        <v>0</v>
      </c>
      <c r="I102" s="67"/>
    </row>
    <row r="103" spans="1:9" x14ac:dyDescent="0.2">
      <c r="A103" s="47" t="s">
        <v>116</v>
      </c>
      <c r="B103" s="34" t="s">
        <v>117</v>
      </c>
      <c r="C103" s="24" t="s">
        <v>19</v>
      </c>
      <c r="D103" s="25">
        <v>180</v>
      </c>
      <c r="E103" s="25">
        <v>2</v>
      </c>
      <c r="F103" s="25">
        <f t="shared" si="11"/>
        <v>360</v>
      </c>
      <c r="G103" s="25"/>
      <c r="H103" s="76">
        <f t="shared" si="10"/>
        <v>0</v>
      </c>
      <c r="I103" s="67"/>
    </row>
    <row r="104" spans="1:9" x14ac:dyDescent="0.2">
      <c r="A104" s="47" t="s">
        <v>118</v>
      </c>
      <c r="B104" s="34" t="s">
        <v>119</v>
      </c>
      <c r="C104" s="24" t="s">
        <v>11</v>
      </c>
      <c r="D104" s="25">
        <v>90</v>
      </c>
      <c r="E104" s="25">
        <v>3</v>
      </c>
      <c r="F104" s="25">
        <f t="shared" si="11"/>
        <v>270</v>
      </c>
      <c r="G104" s="25"/>
      <c r="H104" s="76">
        <f t="shared" si="10"/>
        <v>0</v>
      </c>
      <c r="I104" s="67"/>
    </row>
    <row r="105" spans="1:9" ht="28.5" x14ac:dyDescent="0.2">
      <c r="A105" s="47" t="s">
        <v>120</v>
      </c>
      <c r="B105" s="34" t="s">
        <v>121</v>
      </c>
      <c r="C105" s="24" t="s">
        <v>11</v>
      </c>
      <c r="D105" s="25">
        <v>21</v>
      </c>
      <c r="E105" s="25">
        <v>1</v>
      </c>
      <c r="F105" s="25">
        <f t="shared" si="11"/>
        <v>21</v>
      </c>
      <c r="G105" s="25"/>
      <c r="H105" s="76">
        <f t="shared" si="10"/>
        <v>0</v>
      </c>
      <c r="I105" s="67"/>
    </row>
    <row r="106" spans="1:9" x14ac:dyDescent="0.2">
      <c r="A106" s="47" t="s">
        <v>122</v>
      </c>
      <c r="B106" s="34" t="s">
        <v>72</v>
      </c>
      <c r="C106" s="24" t="s">
        <v>11</v>
      </c>
      <c r="D106" s="25">
        <v>21</v>
      </c>
      <c r="E106" s="25">
        <v>2</v>
      </c>
      <c r="F106" s="25">
        <f t="shared" si="11"/>
        <v>42</v>
      </c>
      <c r="G106" s="25"/>
      <c r="H106" s="76">
        <f t="shared" si="10"/>
        <v>0</v>
      </c>
      <c r="I106" s="67"/>
    </row>
    <row r="107" spans="1:9" x14ac:dyDescent="0.2">
      <c r="A107" s="47" t="s">
        <v>123</v>
      </c>
      <c r="B107" s="34" t="s">
        <v>124</v>
      </c>
      <c r="C107" s="24" t="s">
        <v>107</v>
      </c>
      <c r="D107" s="25">
        <v>1</v>
      </c>
      <c r="E107" s="25">
        <v>35</v>
      </c>
      <c r="F107" s="25">
        <f t="shared" si="11"/>
        <v>35</v>
      </c>
      <c r="G107" s="25"/>
      <c r="H107" s="76">
        <f t="shared" si="10"/>
        <v>0</v>
      </c>
      <c r="I107" s="67"/>
    </row>
    <row r="108" spans="1:9" ht="28.5" x14ac:dyDescent="0.2">
      <c r="A108" s="47" t="s">
        <v>125</v>
      </c>
      <c r="B108" s="34" t="s">
        <v>126</v>
      </c>
      <c r="C108" s="24" t="s">
        <v>19</v>
      </c>
      <c r="D108" s="25">
        <v>1177</v>
      </c>
      <c r="E108" s="25">
        <v>4</v>
      </c>
      <c r="F108" s="25">
        <f t="shared" si="11"/>
        <v>4708</v>
      </c>
      <c r="G108" s="25"/>
      <c r="H108" s="76">
        <f t="shared" si="10"/>
        <v>0</v>
      </c>
      <c r="I108" s="67"/>
    </row>
    <row r="109" spans="1:9" ht="75" customHeight="1" x14ac:dyDescent="0.2">
      <c r="A109" s="47" t="s">
        <v>127</v>
      </c>
      <c r="B109" s="34" t="s">
        <v>128</v>
      </c>
      <c r="C109" s="24" t="s">
        <v>19</v>
      </c>
      <c r="D109" s="25">
        <v>620</v>
      </c>
      <c r="E109" s="25">
        <v>20</v>
      </c>
      <c r="F109" s="25">
        <f t="shared" si="11"/>
        <v>12400</v>
      </c>
      <c r="G109" s="25"/>
      <c r="H109" s="76">
        <f t="shared" si="10"/>
        <v>0</v>
      </c>
      <c r="I109" s="67"/>
    </row>
    <row r="110" spans="1:9" ht="28.5" x14ac:dyDescent="0.2">
      <c r="A110" s="47" t="s">
        <v>129</v>
      </c>
      <c r="B110" s="34" t="s">
        <v>130</v>
      </c>
      <c r="C110" s="24" t="s">
        <v>107</v>
      </c>
      <c r="D110" s="27">
        <v>1</v>
      </c>
      <c r="E110" s="25">
        <v>1</v>
      </c>
      <c r="F110" s="25">
        <f t="shared" si="11"/>
        <v>1</v>
      </c>
      <c r="G110" s="25"/>
      <c r="H110" s="76">
        <f t="shared" si="10"/>
        <v>0</v>
      </c>
      <c r="I110" s="67"/>
    </row>
    <row r="111" spans="1:9" ht="16.5" customHeight="1" x14ac:dyDescent="0.2">
      <c r="A111" s="47" t="s">
        <v>131</v>
      </c>
      <c r="B111" s="34" t="s">
        <v>132</v>
      </c>
      <c r="C111" s="24" t="s">
        <v>107</v>
      </c>
      <c r="D111" s="27">
        <v>1</v>
      </c>
      <c r="E111" s="25">
        <v>20</v>
      </c>
      <c r="F111" s="25">
        <f t="shared" si="11"/>
        <v>20</v>
      </c>
      <c r="G111" s="25"/>
      <c r="H111" s="76">
        <f t="shared" si="10"/>
        <v>0</v>
      </c>
      <c r="I111" s="67"/>
    </row>
    <row r="112" spans="1:9" ht="30.75" customHeight="1" x14ac:dyDescent="0.2">
      <c r="A112" s="47" t="s">
        <v>133</v>
      </c>
      <c r="B112" s="34" t="s">
        <v>134</v>
      </c>
      <c r="C112" s="24" t="s">
        <v>107</v>
      </c>
      <c r="D112" s="27">
        <v>1</v>
      </c>
      <c r="E112" s="25">
        <v>20</v>
      </c>
      <c r="F112" s="25">
        <f t="shared" si="11"/>
        <v>20</v>
      </c>
      <c r="G112" s="25"/>
      <c r="H112" s="76">
        <f t="shared" si="10"/>
        <v>0</v>
      </c>
      <c r="I112" s="67"/>
    </row>
    <row r="113" spans="1:9" x14ac:dyDescent="0.2">
      <c r="A113" s="47" t="s">
        <v>160</v>
      </c>
      <c r="B113" s="34" t="s">
        <v>135</v>
      </c>
      <c r="C113" s="24" t="s">
        <v>107</v>
      </c>
      <c r="D113" s="27">
        <v>1</v>
      </c>
      <c r="E113" s="25">
        <v>1</v>
      </c>
      <c r="F113" s="25">
        <f t="shared" si="11"/>
        <v>1</v>
      </c>
      <c r="G113" s="25"/>
      <c r="H113" s="76">
        <f t="shared" si="10"/>
        <v>0</v>
      </c>
      <c r="I113" s="67"/>
    </row>
    <row r="114" spans="1:9" x14ac:dyDescent="0.2">
      <c r="A114" s="46" t="s">
        <v>136</v>
      </c>
      <c r="B114" s="36" t="s">
        <v>137</v>
      </c>
      <c r="C114" s="24"/>
      <c r="D114" s="25"/>
      <c r="E114" s="25"/>
      <c r="F114" s="25"/>
      <c r="G114" s="25"/>
      <c r="H114" s="76"/>
      <c r="I114" s="67"/>
    </row>
    <row r="115" spans="1:9" x14ac:dyDescent="0.2">
      <c r="A115" s="47" t="s">
        <v>9</v>
      </c>
      <c r="B115" s="34" t="s">
        <v>138</v>
      </c>
      <c r="C115" s="24" t="s">
        <v>19</v>
      </c>
      <c r="D115" s="25">
        <v>1695</v>
      </c>
      <c r="E115" s="25">
        <v>3</v>
      </c>
      <c r="F115" s="25">
        <f t="shared" si="11"/>
        <v>5085</v>
      </c>
      <c r="G115" s="25"/>
      <c r="H115" s="76">
        <f t="shared" si="10"/>
        <v>0</v>
      </c>
      <c r="I115" s="67"/>
    </row>
    <row r="116" spans="1:9" ht="28.5" x14ac:dyDescent="0.2">
      <c r="A116" s="47" t="s">
        <v>12</v>
      </c>
      <c r="B116" s="34" t="s">
        <v>103</v>
      </c>
      <c r="C116" s="24" t="s">
        <v>19</v>
      </c>
      <c r="D116" s="25">
        <v>1695</v>
      </c>
      <c r="E116" s="25">
        <v>1</v>
      </c>
      <c r="F116" s="25">
        <f t="shared" si="11"/>
        <v>1695</v>
      </c>
      <c r="G116" s="25"/>
      <c r="H116" s="76">
        <f t="shared" si="10"/>
        <v>0</v>
      </c>
      <c r="I116" s="67"/>
    </row>
    <row r="117" spans="1:9" ht="28.5" x14ac:dyDescent="0.2">
      <c r="A117" s="47" t="s">
        <v>14</v>
      </c>
      <c r="B117" s="34" t="s">
        <v>104</v>
      </c>
      <c r="C117" s="24" t="s">
        <v>19</v>
      </c>
      <c r="D117" s="25">
        <v>1695</v>
      </c>
      <c r="E117" s="25">
        <v>2</v>
      </c>
      <c r="F117" s="25">
        <f t="shared" si="11"/>
        <v>3390</v>
      </c>
      <c r="G117" s="25"/>
      <c r="H117" s="76">
        <f t="shared" si="10"/>
        <v>0</v>
      </c>
      <c r="I117" s="67"/>
    </row>
    <row r="118" spans="1:9" x14ac:dyDescent="0.2">
      <c r="A118" s="46" t="s">
        <v>139</v>
      </c>
      <c r="B118" s="36" t="s">
        <v>140</v>
      </c>
      <c r="C118" s="24"/>
      <c r="D118" s="25"/>
      <c r="E118" s="25"/>
      <c r="F118" s="25"/>
      <c r="G118" s="25"/>
      <c r="H118" s="76"/>
      <c r="I118" s="67"/>
    </row>
    <row r="119" spans="1:9" ht="91.5" customHeight="1" x14ac:dyDescent="0.2">
      <c r="A119" s="47" t="s">
        <v>9</v>
      </c>
      <c r="B119" s="34" t="s">
        <v>141</v>
      </c>
      <c r="C119" s="24" t="s">
        <v>47</v>
      </c>
      <c r="D119" s="25">
        <v>35</v>
      </c>
      <c r="E119" s="25">
        <v>24</v>
      </c>
      <c r="F119" s="25">
        <f t="shared" si="11"/>
        <v>840</v>
      </c>
      <c r="G119" s="25"/>
      <c r="H119" s="76">
        <f t="shared" si="10"/>
        <v>0</v>
      </c>
      <c r="I119" s="67"/>
    </row>
    <row r="120" spans="1:9" ht="42.75" x14ac:dyDescent="0.2">
      <c r="A120" s="47" t="s">
        <v>12</v>
      </c>
      <c r="B120" s="34" t="s">
        <v>142</v>
      </c>
      <c r="C120" s="24" t="s">
        <v>47</v>
      </c>
      <c r="D120" s="25">
        <v>35</v>
      </c>
      <c r="E120" s="25">
        <v>6</v>
      </c>
      <c r="F120" s="25">
        <f t="shared" si="11"/>
        <v>210</v>
      </c>
      <c r="G120" s="25"/>
      <c r="H120" s="76">
        <f t="shared" si="10"/>
        <v>0</v>
      </c>
      <c r="I120" s="67"/>
    </row>
    <row r="121" spans="1:9" x14ac:dyDescent="0.2">
      <c r="A121" s="47" t="s">
        <v>14</v>
      </c>
      <c r="B121" s="34" t="s">
        <v>143</v>
      </c>
      <c r="C121" s="24" t="s">
        <v>47</v>
      </c>
      <c r="D121" s="25">
        <v>35</v>
      </c>
      <c r="E121" s="25">
        <v>4</v>
      </c>
      <c r="F121" s="25">
        <f t="shared" si="11"/>
        <v>140</v>
      </c>
      <c r="G121" s="25"/>
      <c r="H121" s="76">
        <f t="shared" si="10"/>
        <v>0</v>
      </c>
      <c r="I121" s="67"/>
    </row>
    <row r="122" spans="1:9" ht="12.75" customHeight="1" x14ac:dyDescent="0.2">
      <c r="A122" s="47" t="s">
        <v>17</v>
      </c>
      <c r="B122" s="34" t="s">
        <v>144</v>
      </c>
      <c r="C122" s="24" t="s">
        <v>47</v>
      </c>
      <c r="D122" s="25">
        <v>35</v>
      </c>
      <c r="E122" s="25">
        <v>2</v>
      </c>
      <c r="F122" s="25">
        <f t="shared" si="11"/>
        <v>70</v>
      </c>
      <c r="G122" s="25"/>
      <c r="H122" s="76">
        <f t="shared" si="10"/>
        <v>0</v>
      </c>
      <c r="I122" s="67"/>
    </row>
    <row r="123" spans="1:9" x14ac:dyDescent="0.2">
      <c r="A123" s="47" t="s">
        <v>20</v>
      </c>
      <c r="B123" s="34" t="s">
        <v>145</v>
      </c>
      <c r="C123" s="24" t="s">
        <v>11</v>
      </c>
      <c r="D123" s="25">
        <v>10</v>
      </c>
      <c r="E123" s="25">
        <v>1</v>
      </c>
      <c r="F123" s="25">
        <f t="shared" si="11"/>
        <v>10</v>
      </c>
      <c r="G123" s="25"/>
      <c r="H123" s="76">
        <f t="shared" si="10"/>
        <v>0</v>
      </c>
      <c r="I123" s="67"/>
    </row>
    <row r="124" spans="1:9" ht="15" thickBot="1" x14ac:dyDescent="0.25">
      <c r="A124" s="54" t="s">
        <v>22</v>
      </c>
      <c r="B124" s="55" t="s">
        <v>146</v>
      </c>
      <c r="C124" s="56" t="s">
        <v>107</v>
      </c>
      <c r="D124" s="75">
        <v>1</v>
      </c>
      <c r="E124" s="74">
        <v>1</v>
      </c>
      <c r="F124" s="74">
        <f t="shared" si="11"/>
        <v>1</v>
      </c>
      <c r="G124" s="74"/>
      <c r="H124" s="74">
        <f t="shared" si="10"/>
        <v>0</v>
      </c>
      <c r="I124" s="73"/>
    </row>
    <row r="125" spans="1:9" ht="15" thickBot="1" x14ac:dyDescent="0.25">
      <c r="A125" s="49"/>
      <c r="B125" s="50"/>
      <c r="C125" s="51"/>
      <c r="D125" s="52"/>
      <c r="E125" s="52"/>
      <c r="F125" s="52"/>
      <c r="G125" s="52"/>
      <c r="H125" s="53"/>
    </row>
    <row r="126" spans="1:9" ht="17.25" customHeight="1" thickBot="1" x14ac:dyDescent="0.25">
      <c r="A126" s="62"/>
      <c r="B126" s="81" t="s">
        <v>84</v>
      </c>
      <c r="C126" s="81"/>
      <c r="D126" s="81"/>
      <c r="E126" s="81"/>
      <c r="F126" s="81"/>
      <c r="G126" s="81"/>
      <c r="H126" s="63">
        <f>SUM(H12:H34,H39:H70,H75:H82,H87:H124)</f>
        <v>0</v>
      </c>
    </row>
    <row r="127" spans="1:9" ht="17.25" customHeight="1" thickBot="1" x14ac:dyDescent="0.25">
      <c r="A127" s="64"/>
      <c r="B127" s="82" t="s">
        <v>95</v>
      </c>
      <c r="C127" s="82"/>
      <c r="D127" s="82"/>
      <c r="E127" s="82"/>
      <c r="F127" s="82"/>
      <c r="G127" s="82"/>
      <c r="H127" s="65">
        <f>SUM(H126)*2</f>
        <v>0</v>
      </c>
    </row>
    <row r="132" spans="2:5" ht="28.5" x14ac:dyDescent="0.2">
      <c r="B132" s="2" t="s">
        <v>148</v>
      </c>
    </row>
    <row r="134" spans="2:5" x14ac:dyDescent="0.2">
      <c r="E134" s="4" t="s">
        <v>149</v>
      </c>
    </row>
    <row r="135" spans="2:5" x14ac:dyDescent="0.2">
      <c r="E135" s="4" t="s">
        <v>150</v>
      </c>
    </row>
    <row r="138" spans="2:5" x14ac:dyDescent="0.2">
      <c r="B138" s="2" t="s">
        <v>151</v>
      </c>
      <c r="E138" s="4" t="s">
        <v>152</v>
      </c>
    </row>
    <row r="139" spans="2:5" x14ac:dyDescent="0.2">
      <c r="E139" s="4" t="s">
        <v>153</v>
      </c>
    </row>
  </sheetData>
  <sheetProtection password="CABF" sheet="1" objects="1" scenarios="1"/>
  <protectedRanges>
    <protectedRange sqref="G12:G34 I12:I34 G39:G43 G45:G47 G49:G54 G56:G64 G66:G70 I39:I43 I45:I47 I49:I54 I56:I64 I66:I70 G75:G82 I75:I82 G87:G113 G115:G117 G119:G124 I87:I113 I115:I117 I119:I124 A131:I141" name="Obseg1"/>
  </protectedRanges>
  <mergeCells count="7">
    <mergeCell ref="B85:H85"/>
    <mergeCell ref="B126:G126"/>
    <mergeCell ref="B127:G127"/>
    <mergeCell ref="B37:H37"/>
    <mergeCell ref="A2:B2"/>
    <mergeCell ref="B10:H10"/>
    <mergeCell ref="B73:H73"/>
  </mergeCells>
  <pageMargins left="0.7" right="0.7" top="0.75" bottom="0.75" header="0.3" footer="0.3"/>
  <pageSetup paperSize="9" scale="63" fitToHeight="0" orientation="portrait" r:id="rId1"/>
  <headerFooter>
    <oddFooter>Stran &amp;P od &amp;N</oddFooter>
  </headerFooter>
  <rowBreaks count="2" manualBreakCount="2">
    <brk id="70" max="8" man="1"/>
    <brk id="11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Company>pro horto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</dc:creator>
  <cp:lastModifiedBy>Administrator</cp:lastModifiedBy>
  <cp:lastPrinted>2014-09-02T10:45:31Z</cp:lastPrinted>
  <dcterms:created xsi:type="dcterms:W3CDTF">2014-05-30T10:53:10Z</dcterms:created>
  <dcterms:modified xsi:type="dcterms:W3CDTF">2014-09-02T10:45:39Z</dcterms:modified>
</cp:coreProperties>
</file>